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4" i="1" l="1"/>
  <c r="H24" i="1"/>
  <c r="G24" i="1"/>
  <c r="E24" i="1"/>
  <c r="Q24" i="1" s="1"/>
  <c r="D24" i="1"/>
  <c r="C24" i="1"/>
  <c r="Q23" i="1"/>
  <c r="P23" i="1"/>
  <c r="O23" i="1"/>
  <c r="N23" i="1"/>
  <c r="M23" i="1"/>
  <c r="L23" i="1"/>
  <c r="F23" i="1"/>
  <c r="B23" i="1"/>
  <c r="Q22" i="1"/>
  <c r="P22" i="1"/>
  <c r="O22" i="1"/>
  <c r="N22" i="1"/>
  <c r="M22" i="1"/>
  <c r="L22" i="1"/>
  <c r="F22" i="1"/>
  <c r="B22" i="1"/>
  <c r="Q21" i="1"/>
  <c r="P21" i="1"/>
  <c r="O21" i="1"/>
  <c r="N21" i="1"/>
  <c r="M21" i="1"/>
  <c r="L21" i="1"/>
  <c r="F21" i="1"/>
  <c r="B21" i="1"/>
  <c r="K21" i="1" s="1"/>
  <c r="Q20" i="1"/>
  <c r="P20" i="1"/>
  <c r="O20" i="1"/>
  <c r="N20" i="1"/>
  <c r="M20" i="1"/>
  <c r="L20" i="1"/>
  <c r="F20" i="1"/>
  <c r="B20" i="1"/>
  <c r="Q19" i="1"/>
  <c r="P19" i="1"/>
  <c r="O19" i="1"/>
  <c r="N19" i="1"/>
  <c r="M19" i="1"/>
  <c r="L19" i="1"/>
  <c r="F19" i="1"/>
  <c r="B19" i="1"/>
  <c r="Q18" i="1"/>
  <c r="P18" i="1"/>
  <c r="O18" i="1"/>
  <c r="N18" i="1"/>
  <c r="M18" i="1"/>
  <c r="L18" i="1"/>
  <c r="F18" i="1"/>
  <c r="B18" i="1"/>
  <c r="Q17" i="1"/>
  <c r="P17" i="1"/>
  <c r="O17" i="1"/>
  <c r="N17" i="1"/>
  <c r="M17" i="1"/>
  <c r="L17" i="1"/>
  <c r="F17" i="1"/>
  <c r="B17" i="1"/>
  <c r="K17" i="1" s="1"/>
  <c r="Q16" i="1"/>
  <c r="P16" i="1"/>
  <c r="O16" i="1"/>
  <c r="N16" i="1"/>
  <c r="M16" i="1"/>
  <c r="L16" i="1"/>
  <c r="F16" i="1"/>
  <c r="B16" i="1"/>
  <c r="K16" i="1" s="1"/>
  <c r="Q15" i="1"/>
  <c r="P15" i="1"/>
  <c r="O15" i="1"/>
  <c r="N15" i="1"/>
  <c r="M15" i="1"/>
  <c r="L15" i="1"/>
  <c r="F15" i="1"/>
  <c r="B15" i="1"/>
  <c r="Q14" i="1"/>
  <c r="P14" i="1"/>
  <c r="O14" i="1"/>
  <c r="N14" i="1"/>
  <c r="M14" i="1"/>
  <c r="L14" i="1"/>
  <c r="F14" i="1"/>
  <c r="B14" i="1"/>
  <c r="Q13" i="1"/>
  <c r="P13" i="1"/>
  <c r="O13" i="1"/>
  <c r="N13" i="1"/>
  <c r="M13" i="1"/>
  <c r="L13" i="1"/>
  <c r="F13" i="1"/>
  <c r="B13" i="1"/>
  <c r="Q12" i="1"/>
  <c r="P12" i="1"/>
  <c r="O12" i="1"/>
  <c r="N12" i="1"/>
  <c r="M12" i="1"/>
  <c r="L12" i="1"/>
  <c r="F12" i="1"/>
  <c r="B12" i="1"/>
  <c r="K12" i="1" s="1"/>
  <c r="Q11" i="1"/>
  <c r="P11" i="1"/>
  <c r="O11" i="1"/>
  <c r="N11" i="1"/>
  <c r="M11" i="1"/>
  <c r="L11" i="1"/>
  <c r="F11" i="1"/>
  <c r="B11" i="1"/>
  <c r="Q10" i="1"/>
  <c r="P10" i="1"/>
  <c r="O10" i="1"/>
  <c r="N10" i="1"/>
  <c r="M10" i="1"/>
  <c r="L10" i="1"/>
  <c r="F10" i="1"/>
  <c r="B10" i="1"/>
  <c r="Q9" i="1"/>
  <c r="P9" i="1"/>
  <c r="O9" i="1"/>
  <c r="N9" i="1"/>
  <c r="M9" i="1"/>
  <c r="L9" i="1"/>
  <c r="F9" i="1"/>
  <c r="B9" i="1"/>
  <c r="Q8" i="1"/>
  <c r="P8" i="1"/>
  <c r="O8" i="1"/>
  <c r="N8" i="1"/>
  <c r="M8" i="1"/>
  <c r="L8" i="1"/>
  <c r="F8" i="1"/>
  <c r="B8" i="1"/>
  <c r="K8" i="1" s="1"/>
  <c r="Q7" i="1"/>
  <c r="P7" i="1"/>
  <c r="O7" i="1"/>
  <c r="N7" i="1"/>
  <c r="M7" i="1"/>
  <c r="L7" i="1"/>
  <c r="F7" i="1"/>
  <c r="B7" i="1"/>
  <c r="J12" i="1" l="1"/>
  <c r="J15" i="1"/>
  <c r="J21" i="1"/>
  <c r="K10" i="1"/>
  <c r="J20" i="1"/>
  <c r="M24" i="1"/>
  <c r="J11" i="1"/>
  <c r="K19" i="1"/>
  <c r="B24" i="1"/>
  <c r="O24" i="1"/>
  <c r="K9" i="1"/>
  <c r="K11" i="1"/>
  <c r="K14" i="1"/>
  <c r="J18" i="1"/>
  <c r="K20" i="1"/>
  <c r="K23" i="1"/>
  <c r="J7" i="1"/>
  <c r="J8" i="1"/>
  <c r="J13" i="1"/>
  <c r="K15" i="1"/>
  <c r="J16" i="1"/>
  <c r="J17" i="1"/>
  <c r="K22" i="1"/>
  <c r="L24" i="1"/>
  <c r="K7" i="1"/>
  <c r="P24" i="1"/>
  <c r="J9" i="1"/>
  <c r="J22" i="1"/>
  <c r="J10" i="1"/>
  <c r="K13" i="1"/>
  <c r="J14" i="1"/>
  <c r="K18" i="1"/>
  <c r="J19" i="1"/>
  <c r="J23" i="1"/>
  <c r="N24" i="1"/>
  <c r="F24" i="1"/>
  <c r="K24" i="1" l="1"/>
  <c r="J24" i="1"/>
</calcChain>
</file>

<file path=xl/sharedStrings.xml><?xml version="1.0" encoding="utf-8"?>
<sst xmlns="http://schemas.openxmlformats.org/spreadsheetml/2006/main" count="45" uniqueCount="32">
  <si>
    <t>Анализ недоимки по имущественным налогам в разрезе поселений по состоянию на 01.10.2016 г.</t>
  </si>
  <si>
    <t>тыс. руб.</t>
  </si>
  <si>
    <t>Недоимка на 01.10.2015 г.</t>
  </si>
  <si>
    <t>Недоимка на 01.10.2016 г.</t>
  </si>
  <si>
    <t>Отклонение от 01.10.2015</t>
  </si>
  <si>
    <t>Наименование поселения</t>
  </si>
  <si>
    <t>Недоимка всего</t>
  </si>
  <si>
    <t>в т.ч.</t>
  </si>
  <si>
    <t>недоимка всего</t>
  </si>
  <si>
    <t>по налогу на имущество ФЛ</t>
  </si>
  <si>
    <t>по земельному налогу</t>
  </si>
  <si>
    <t xml:space="preserve">по транспорт-         ному налогу </t>
  </si>
  <si>
    <t>%</t>
  </si>
  <si>
    <t>Бершетское поселение</t>
  </si>
  <si>
    <t>Гамовское поселение</t>
  </si>
  <si>
    <t>Двуреченское поселение</t>
  </si>
  <si>
    <t>Заболотское поселение</t>
  </si>
  <si>
    <t>Кондратовское поселение</t>
  </si>
  <si>
    <t>Кукуштанское поселение</t>
  </si>
  <si>
    <t>Култаевское поселение</t>
  </si>
  <si>
    <t>Лобановское поселение</t>
  </si>
  <si>
    <t>Пальниковское поселение</t>
  </si>
  <si>
    <t>Платошинское поселение</t>
  </si>
  <si>
    <t>Савинское поселение</t>
  </si>
  <si>
    <t>Сылвенское поселение</t>
  </si>
  <si>
    <t>Усть-Качкинское поселение</t>
  </si>
  <si>
    <t>Фроловское поселение</t>
  </si>
  <si>
    <t>Хохловское поселение</t>
  </si>
  <si>
    <t>Юго-Камское поселение</t>
  </si>
  <si>
    <t>Юговское поселение</t>
  </si>
  <si>
    <t xml:space="preserve">ИТОГО </t>
  </si>
  <si>
    <t>по транспортному налогу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</si>
</sst>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0"/>
      <name val="Times New Roman Cyr"/>
      <family val="1"/>
      <charset val="204"/>
    </font>
    <font>
      <sz val="12"/>
      <name val="Arial Narrow"/>
      <family val="2"/>
      <charset val="204"/>
    </font>
    <font>
      <b/>
      <sz val="10"/>
      <name val="Arial Cyr"/>
      <charset val="204"/>
    </font>
    <font>
      <b/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0" fillId="0" borderId="0" xfId="0" applyBorder="1"/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3" fontId="7" fillId="0" borderId="2" xfId="0" applyNumberFormat="1" applyFont="1" applyBorder="1"/>
    <xf numFmtId="3" fontId="7" fillId="0" borderId="2" xfId="0" applyNumberFormat="1" applyFont="1" applyFill="1" applyBorder="1"/>
    <xf numFmtId="3" fontId="7" fillId="0" borderId="2" xfId="0" applyNumberFormat="1" applyFont="1" applyBorder="1" applyAlignment="1">
      <alignment vertical="top" wrapText="1"/>
    </xf>
    <xf numFmtId="3" fontId="0" fillId="0" borderId="2" xfId="0" applyNumberFormat="1" applyBorder="1"/>
    <xf numFmtId="3" fontId="7" fillId="0" borderId="2" xfId="0" applyNumberFormat="1" applyFont="1" applyBorder="1" applyAlignment="1">
      <alignment horizontal="right" vertical="top"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8" fillId="0" borderId="2" xfId="0" applyFont="1" applyBorder="1"/>
    <xf numFmtId="3" fontId="9" fillId="0" borderId="2" xfId="0" applyNumberFormat="1" applyFont="1" applyBorder="1"/>
    <xf numFmtId="3" fontId="9" fillId="0" borderId="2" xfId="0" applyNumberFormat="1" applyFont="1" applyFill="1" applyBorder="1"/>
    <xf numFmtId="3" fontId="9" fillId="0" borderId="2" xfId="0" applyNumberFormat="1" applyFont="1" applyBorder="1" applyAlignment="1">
      <alignment vertical="top" wrapText="1"/>
    </xf>
    <xf numFmtId="3" fontId="8" fillId="0" borderId="2" xfId="0" applyNumberFormat="1" applyFont="1" applyBorder="1"/>
    <xf numFmtId="3" fontId="9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5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workbookViewId="0">
      <selection activeCell="O13" sqref="O13"/>
    </sheetView>
  </sheetViews>
  <sheetFormatPr defaultRowHeight="14.4" x14ac:dyDescent="0.3"/>
  <cols>
    <col min="1" max="1" width="23.88671875" customWidth="1"/>
    <col min="3" max="3" width="10" customWidth="1"/>
    <col min="4" max="5" width="10.109375" customWidth="1"/>
    <col min="7" max="8" width="9.88671875" customWidth="1"/>
    <col min="9" max="9" width="10.6640625" customWidth="1"/>
    <col min="12" max="12" width="10.109375" customWidth="1"/>
    <col min="13" max="13" width="9.44140625" customWidth="1"/>
  </cols>
  <sheetData>
    <row r="1" spans="1:17" x14ac:dyDescent="0.3">
      <c r="P1" s="27"/>
      <c r="Q1" s="27"/>
    </row>
    <row r="2" spans="1:17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5.6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9" t="s">
        <v>1</v>
      </c>
      <c r="Q3" s="29"/>
    </row>
    <row r="4" spans="1:17" ht="15" customHeight="1" x14ac:dyDescent="0.3">
      <c r="A4" s="3"/>
      <c r="B4" s="30" t="s">
        <v>2</v>
      </c>
      <c r="C4" s="31"/>
      <c r="D4" s="31"/>
      <c r="E4" s="32"/>
      <c r="F4" s="30" t="s">
        <v>3</v>
      </c>
      <c r="G4" s="33"/>
      <c r="H4" s="33"/>
      <c r="I4" s="34"/>
      <c r="J4" s="21" t="s">
        <v>4</v>
      </c>
      <c r="K4" s="21"/>
      <c r="L4" s="21"/>
      <c r="M4" s="21"/>
      <c r="N4" s="21"/>
      <c r="O4" s="21"/>
      <c r="P4" s="21"/>
      <c r="Q4" s="21"/>
    </row>
    <row r="5" spans="1:17" ht="21" customHeight="1" x14ac:dyDescent="0.3">
      <c r="A5" s="21" t="s">
        <v>5</v>
      </c>
      <c r="B5" s="22" t="s">
        <v>6</v>
      </c>
      <c r="C5" s="24" t="s">
        <v>7</v>
      </c>
      <c r="D5" s="24"/>
      <c r="E5" s="25"/>
      <c r="F5" s="26" t="s">
        <v>6</v>
      </c>
      <c r="G5" s="35"/>
      <c r="H5" s="35"/>
      <c r="I5" s="36"/>
      <c r="J5" s="21" t="s">
        <v>8</v>
      </c>
      <c r="K5" s="21"/>
      <c r="L5" s="37" t="s">
        <v>31</v>
      </c>
      <c r="M5" s="38"/>
      <c r="N5" s="26" t="s">
        <v>9</v>
      </c>
      <c r="O5" s="26"/>
      <c r="P5" s="39" t="s">
        <v>10</v>
      </c>
      <c r="Q5" s="40"/>
    </row>
    <row r="6" spans="1:17" ht="30.6" x14ac:dyDescent="0.3">
      <c r="A6" s="21"/>
      <c r="B6" s="23"/>
      <c r="C6" s="4" t="s">
        <v>11</v>
      </c>
      <c r="D6" s="4" t="s">
        <v>9</v>
      </c>
      <c r="E6" s="4" t="s">
        <v>10</v>
      </c>
      <c r="F6" s="26"/>
      <c r="G6" s="4" t="s">
        <v>11</v>
      </c>
      <c r="H6" s="4" t="s">
        <v>9</v>
      </c>
      <c r="I6" s="4" t="s">
        <v>10</v>
      </c>
      <c r="J6" s="5" t="s">
        <v>1</v>
      </c>
      <c r="K6" s="5" t="s">
        <v>12</v>
      </c>
      <c r="L6" s="5" t="s">
        <v>1</v>
      </c>
      <c r="M6" s="5" t="s">
        <v>12</v>
      </c>
      <c r="N6" s="6" t="s">
        <v>1</v>
      </c>
      <c r="O6" s="5" t="s">
        <v>12</v>
      </c>
      <c r="P6" s="6" t="s">
        <v>1</v>
      </c>
      <c r="Q6" s="5" t="s">
        <v>12</v>
      </c>
    </row>
    <row r="7" spans="1:17" ht="15" customHeight="1" x14ac:dyDescent="0.3">
      <c r="A7" s="7" t="s">
        <v>13</v>
      </c>
      <c r="B7" s="8">
        <f>SUM(C7:E7)</f>
        <v>2290</v>
      </c>
      <c r="C7" s="9">
        <v>1553</v>
      </c>
      <c r="D7" s="9">
        <v>353</v>
      </c>
      <c r="E7" s="9">
        <v>384</v>
      </c>
      <c r="F7" s="8">
        <f t="shared" ref="F7:F24" si="0">SUM(G7:I7)</f>
        <v>3943</v>
      </c>
      <c r="G7" s="9">
        <v>3194</v>
      </c>
      <c r="H7" s="9">
        <v>246</v>
      </c>
      <c r="I7" s="9">
        <v>503</v>
      </c>
      <c r="J7" s="10">
        <f t="shared" ref="J7:J24" si="1">SUM(F7-B7)</f>
        <v>1653</v>
      </c>
      <c r="K7" s="10">
        <f t="shared" ref="K7:K24" si="2">SUM(F7/B7*100)</f>
        <v>172.1834061135371</v>
      </c>
      <c r="L7" s="11">
        <f t="shared" ref="L7:L24" si="3">SUM(G7-C7)</f>
        <v>1641</v>
      </c>
      <c r="M7" s="11">
        <f t="shared" ref="M7:M24" si="4">SUM(G7/C7*100)</f>
        <v>205.66645202833226</v>
      </c>
      <c r="N7" s="10">
        <f t="shared" ref="N7:N24" si="5">SUM(H7-D7)</f>
        <v>-107</v>
      </c>
      <c r="O7" s="10">
        <f t="shared" ref="O7:O24" si="6">SUM(H7/D7*100)</f>
        <v>69.68838526912181</v>
      </c>
      <c r="P7" s="10">
        <f t="shared" ref="P7:P24" si="7">SUM(I7-E7)</f>
        <v>119</v>
      </c>
      <c r="Q7" s="12">
        <f t="shared" ref="Q7:Q24" si="8">SUM(I7/E7*100)</f>
        <v>130.98958333333331</v>
      </c>
    </row>
    <row r="8" spans="1:17" ht="15" customHeight="1" x14ac:dyDescent="0.3">
      <c r="A8" s="7" t="s">
        <v>14</v>
      </c>
      <c r="B8" s="8">
        <f t="shared" ref="B8:B23" si="9">SUM(C8:E8)</f>
        <v>3442</v>
      </c>
      <c r="C8" s="9">
        <v>2060</v>
      </c>
      <c r="D8" s="9">
        <v>549</v>
      </c>
      <c r="E8" s="9">
        <v>833</v>
      </c>
      <c r="F8" s="8">
        <f t="shared" si="0"/>
        <v>5713</v>
      </c>
      <c r="G8" s="9">
        <v>4511</v>
      </c>
      <c r="H8" s="9">
        <v>647</v>
      </c>
      <c r="I8" s="9">
        <v>555</v>
      </c>
      <c r="J8" s="10">
        <f t="shared" si="1"/>
        <v>2271</v>
      </c>
      <c r="K8" s="10">
        <f t="shared" si="2"/>
        <v>165.97908192911098</v>
      </c>
      <c r="L8" s="11">
        <f t="shared" si="3"/>
        <v>2451</v>
      </c>
      <c r="M8" s="11">
        <f t="shared" si="4"/>
        <v>218.98058252427182</v>
      </c>
      <c r="N8" s="10">
        <f t="shared" si="5"/>
        <v>98</v>
      </c>
      <c r="O8" s="10">
        <f t="shared" si="6"/>
        <v>117.85063752276868</v>
      </c>
      <c r="P8" s="10">
        <f t="shared" si="7"/>
        <v>-278</v>
      </c>
      <c r="Q8" s="12">
        <f t="shared" si="8"/>
        <v>66.626650660264104</v>
      </c>
    </row>
    <row r="9" spans="1:17" ht="15" customHeight="1" x14ac:dyDescent="0.3">
      <c r="A9" s="7" t="s">
        <v>15</v>
      </c>
      <c r="B9" s="8">
        <f t="shared" si="9"/>
        <v>6584</v>
      </c>
      <c r="C9" s="9">
        <v>3884</v>
      </c>
      <c r="D9" s="9">
        <v>693</v>
      </c>
      <c r="E9" s="9">
        <v>2007</v>
      </c>
      <c r="F9" s="8">
        <f t="shared" si="0"/>
        <v>12376</v>
      </c>
      <c r="G9" s="9">
        <v>7305</v>
      </c>
      <c r="H9" s="9">
        <v>749</v>
      </c>
      <c r="I9" s="9">
        <v>4322</v>
      </c>
      <c r="J9" s="10">
        <f t="shared" si="1"/>
        <v>5792</v>
      </c>
      <c r="K9" s="10">
        <f t="shared" si="2"/>
        <v>187.97083839611179</v>
      </c>
      <c r="L9" s="11">
        <f t="shared" si="3"/>
        <v>3421</v>
      </c>
      <c r="M9" s="11">
        <f t="shared" si="4"/>
        <v>188.07929969104015</v>
      </c>
      <c r="N9" s="10">
        <f t="shared" si="5"/>
        <v>56</v>
      </c>
      <c r="O9" s="10">
        <f t="shared" si="6"/>
        <v>108.08080808080808</v>
      </c>
      <c r="P9" s="10">
        <f t="shared" si="7"/>
        <v>2315</v>
      </c>
      <c r="Q9" s="12">
        <f t="shared" si="8"/>
        <v>215.3462879920279</v>
      </c>
    </row>
    <row r="10" spans="1:17" ht="15" customHeight="1" x14ac:dyDescent="0.3">
      <c r="A10" s="13" t="s">
        <v>16</v>
      </c>
      <c r="B10" s="8">
        <f t="shared" si="9"/>
        <v>2181</v>
      </c>
      <c r="C10" s="9">
        <v>586</v>
      </c>
      <c r="D10" s="9">
        <v>263</v>
      </c>
      <c r="E10" s="9">
        <v>1332</v>
      </c>
      <c r="F10" s="8">
        <f t="shared" si="0"/>
        <v>3866</v>
      </c>
      <c r="G10" s="9">
        <v>1167</v>
      </c>
      <c r="H10" s="9">
        <v>242</v>
      </c>
      <c r="I10" s="9">
        <v>2457</v>
      </c>
      <c r="J10" s="10">
        <f t="shared" si="1"/>
        <v>1685</v>
      </c>
      <c r="K10" s="10">
        <f t="shared" si="2"/>
        <v>177.25813846859239</v>
      </c>
      <c r="L10" s="11">
        <f t="shared" si="3"/>
        <v>581</v>
      </c>
      <c r="M10" s="11">
        <f t="shared" si="4"/>
        <v>199.14675767918089</v>
      </c>
      <c r="N10" s="10">
        <f t="shared" si="5"/>
        <v>-21</v>
      </c>
      <c r="O10" s="10">
        <f t="shared" si="6"/>
        <v>92.01520912547528</v>
      </c>
      <c r="P10" s="10">
        <f t="shared" si="7"/>
        <v>1125</v>
      </c>
      <c r="Q10" s="12">
        <f t="shared" si="8"/>
        <v>184.45945945945945</v>
      </c>
    </row>
    <row r="11" spans="1:17" ht="15" customHeight="1" x14ac:dyDescent="0.3">
      <c r="A11" s="13" t="s">
        <v>17</v>
      </c>
      <c r="B11" s="8">
        <f t="shared" si="9"/>
        <v>13745</v>
      </c>
      <c r="C11" s="9">
        <v>4053</v>
      </c>
      <c r="D11" s="9">
        <v>1656</v>
      </c>
      <c r="E11" s="9">
        <v>8036</v>
      </c>
      <c r="F11" s="8">
        <f t="shared" si="0"/>
        <v>23972</v>
      </c>
      <c r="G11" s="9">
        <v>9575</v>
      </c>
      <c r="H11" s="9">
        <v>935</v>
      </c>
      <c r="I11" s="9">
        <v>13462</v>
      </c>
      <c r="J11" s="10">
        <f t="shared" si="1"/>
        <v>10227</v>
      </c>
      <c r="K11" s="10">
        <f t="shared" si="2"/>
        <v>174.40523826846126</v>
      </c>
      <c r="L11" s="11">
        <f t="shared" si="3"/>
        <v>5522</v>
      </c>
      <c r="M11" s="11">
        <f t="shared" si="4"/>
        <v>236.24475697014557</v>
      </c>
      <c r="N11" s="10">
        <f t="shared" si="5"/>
        <v>-721</v>
      </c>
      <c r="O11" s="10">
        <f t="shared" si="6"/>
        <v>56.461352657004824</v>
      </c>
      <c r="P11" s="10">
        <f t="shared" si="7"/>
        <v>5426</v>
      </c>
      <c r="Q11" s="12">
        <f t="shared" si="8"/>
        <v>167.52115480338477</v>
      </c>
    </row>
    <row r="12" spans="1:17" ht="15" customHeight="1" x14ac:dyDescent="0.3">
      <c r="A12" s="13" t="s">
        <v>18</v>
      </c>
      <c r="B12" s="8">
        <f t="shared" si="9"/>
        <v>4918</v>
      </c>
      <c r="C12" s="9">
        <v>2541</v>
      </c>
      <c r="D12" s="9">
        <v>828</v>
      </c>
      <c r="E12" s="9">
        <v>1549</v>
      </c>
      <c r="F12" s="8">
        <f t="shared" si="0"/>
        <v>9582</v>
      </c>
      <c r="G12" s="9">
        <v>6137</v>
      </c>
      <c r="H12" s="9">
        <v>874</v>
      </c>
      <c r="I12" s="9">
        <v>2571</v>
      </c>
      <c r="J12" s="10">
        <f t="shared" si="1"/>
        <v>4664</v>
      </c>
      <c r="K12" s="10">
        <f t="shared" si="2"/>
        <v>194.83529890199267</v>
      </c>
      <c r="L12" s="11">
        <f t="shared" si="3"/>
        <v>3596</v>
      </c>
      <c r="M12" s="11">
        <f t="shared" si="4"/>
        <v>241.51908697363243</v>
      </c>
      <c r="N12" s="10">
        <f t="shared" si="5"/>
        <v>46</v>
      </c>
      <c r="O12" s="10">
        <f t="shared" si="6"/>
        <v>105.55555555555556</v>
      </c>
      <c r="P12" s="10">
        <f t="shared" si="7"/>
        <v>1022</v>
      </c>
      <c r="Q12" s="12">
        <f t="shared" si="8"/>
        <v>165.97805035506778</v>
      </c>
    </row>
    <row r="13" spans="1:17" ht="15" customHeight="1" x14ac:dyDescent="0.3">
      <c r="A13" s="13" t="s">
        <v>19</v>
      </c>
      <c r="B13" s="8">
        <f t="shared" si="9"/>
        <v>17602</v>
      </c>
      <c r="C13" s="9">
        <v>4247</v>
      </c>
      <c r="D13" s="9">
        <v>2563</v>
      </c>
      <c r="E13" s="9">
        <v>10792</v>
      </c>
      <c r="F13" s="8">
        <f t="shared" si="0"/>
        <v>26535</v>
      </c>
      <c r="G13" s="9">
        <v>8473</v>
      </c>
      <c r="H13" s="9">
        <v>2238</v>
      </c>
      <c r="I13" s="9">
        <v>15824</v>
      </c>
      <c r="J13" s="10">
        <f t="shared" si="1"/>
        <v>8933</v>
      </c>
      <c r="K13" s="10">
        <f t="shared" si="2"/>
        <v>150.74991478241108</v>
      </c>
      <c r="L13" s="11">
        <f t="shared" si="3"/>
        <v>4226</v>
      </c>
      <c r="M13" s="11">
        <f t="shared" si="4"/>
        <v>199.50553331763598</v>
      </c>
      <c r="N13" s="10">
        <f t="shared" si="5"/>
        <v>-325</v>
      </c>
      <c r="O13" s="10">
        <f t="shared" si="6"/>
        <v>87.319547405384313</v>
      </c>
      <c r="P13" s="10">
        <f t="shared" si="7"/>
        <v>5032</v>
      </c>
      <c r="Q13" s="12">
        <f t="shared" si="8"/>
        <v>146.62713120830244</v>
      </c>
    </row>
    <row r="14" spans="1:17" ht="15" customHeight="1" x14ac:dyDescent="0.3">
      <c r="A14" s="13" t="s">
        <v>20</v>
      </c>
      <c r="B14" s="8">
        <f t="shared" si="9"/>
        <v>6306</v>
      </c>
      <c r="C14" s="9">
        <v>3345</v>
      </c>
      <c r="D14" s="9">
        <v>1236</v>
      </c>
      <c r="E14" s="9">
        <v>1725</v>
      </c>
      <c r="F14" s="8">
        <f t="shared" si="0"/>
        <v>10363</v>
      </c>
      <c r="G14" s="9">
        <v>6898</v>
      </c>
      <c r="H14" s="9">
        <v>1365</v>
      </c>
      <c r="I14" s="9">
        <v>2100</v>
      </c>
      <c r="J14" s="10">
        <f t="shared" si="1"/>
        <v>4057</v>
      </c>
      <c r="K14" s="10">
        <f t="shared" si="2"/>
        <v>164.33555344116715</v>
      </c>
      <c r="L14" s="11">
        <f t="shared" si="3"/>
        <v>3553</v>
      </c>
      <c r="M14" s="11">
        <f t="shared" si="4"/>
        <v>206.21823617339311</v>
      </c>
      <c r="N14" s="10">
        <f t="shared" si="5"/>
        <v>129</v>
      </c>
      <c r="O14" s="10">
        <f t="shared" si="6"/>
        <v>110.4368932038835</v>
      </c>
      <c r="P14" s="10">
        <f t="shared" si="7"/>
        <v>375</v>
      </c>
      <c r="Q14" s="12">
        <f t="shared" si="8"/>
        <v>121.73913043478262</v>
      </c>
    </row>
    <row r="15" spans="1:17" ht="15" customHeight="1" x14ac:dyDescent="0.3">
      <c r="A15" s="13" t="s">
        <v>21</v>
      </c>
      <c r="B15" s="8">
        <f t="shared" si="9"/>
        <v>927</v>
      </c>
      <c r="C15" s="9">
        <v>711</v>
      </c>
      <c r="D15" s="9">
        <v>111</v>
      </c>
      <c r="E15" s="9">
        <v>105</v>
      </c>
      <c r="F15" s="8">
        <f t="shared" si="0"/>
        <v>1887</v>
      </c>
      <c r="G15" s="9">
        <v>1594</v>
      </c>
      <c r="H15" s="9">
        <v>98</v>
      </c>
      <c r="I15" s="9">
        <v>195</v>
      </c>
      <c r="J15" s="10">
        <f t="shared" si="1"/>
        <v>960</v>
      </c>
      <c r="K15" s="10">
        <f t="shared" si="2"/>
        <v>203.55987055016183</v>
      </c>
      <c r="L15" s="11">
        <f t="shared" si="3"/>
        <v>883</v>
      </c>
      <c r="M15" s="11">
        <f t="shared" si="4"/>
        <v>224.19127988748241</v>
      </c>
      <c r="N15" s="10">
        <f t="shared" si="5"/>
        <v>-13</v>
      </c>
      <c r="O15" s="10">
        <f t="shared" si="6"/>
        <v>88.288288288288285</v>
      </c>
      <c r="P15" s="10">
        <f t="shared" si="7"/>
        <v>90</v>
      </c>
      <c r="Q15" s="12">
        <f t="shared" si="8"/>
        <v>185.71428571428572</v>
      </c>
    </row>
    <row r="16" spans="1:17" ht="15" customHeight="1" x14ac:dyDescent="0.3">
      <c r="A16" s="13" t="s">
        <v>22</v>
      </c>
      <c r="B16" s="8">
        <f t="shared" si="9"/>
        <v>911</v>
      </c>
      <c r="C16" s="9">
        <v>680</v>
      </c>
      <c r="D16" s="9">
        <v>83</v>
      </c>
      <c r="E16" s="9">
        <v>148</v>
      </c>
      <c r="F16" s="8">
        <f t="shared" si="0"/>
        <v>1728</v>
      </c>
      <c r="G16" s="9">
        <v>1540</v>
      </c>
      <c r="H16" s="9">
        <v>75</v>
      </c>
      <c r="I16" s="9">
        <v>113</v>
      </c>
      <c r="J16" s="10">
        <f t="shared" si="1"/>
        <v>817</v>
      </c>
      <c r="K16" s="10">
        <f t="shared" si="2"/>
        <v>189.68166849615807</v>
      </c>
      <c r="L16" s="11">
        <f t="shared" si="3"/>
        <v>860</v>
      </c>
      <c r="M16" s="11">
        <f t="shared" si="4"/>
        <v>226.47058823529412</v>
      </c>
      <c r="N16" s="10">
        <f t="shared" si="5"/>
        <v>-8</v>
      </c>
      <c r="O16" s="10">
        <f t="shared" si="6"/>
        <v>90.361445783132538</v>
      </c>
      <c r="P16" s="10">
        <f t="shared" si="7"/>
        <v>-35</v>
      </c>
      <c r="Q16" s="12">
        <f t="shared" si="8"/>
        <v>76.351351351351354</v>
      </c>
    </row>
    <row r="17" spans="1:17" ht="15" customHeight="1" x14ac:dyDescent="0.3">
      <c r="A17" s="13" t="s">
        <v>23</v>
      </c>
      <c r="B17" s="8">
        <f t="shared" si="9"/>
        <v>11022</v>
      </c>
      <c r="C17" s="9">
        <v>5437</v>
      </c>
      <c r="D17" s="9">
        <v>1091</v>
      </c>
      <c r="E17" s="9">
        <v>4494</v>
      </c>
      <c r="F17" s="8">
        <f t="shared" si="0"/>
        <v>18989</v>
      </c>
      <c r="G17" s="9">
        <v>12057</v>
      </c>
      <c r="H17" s="9">
        <v>881</v>
      </c>
      <c r="I17" s="9">
        <v>6051</v>
      </c>
      <c r="J17" s="10">
        <f t="shared" si="1"/>
        <v>7967</v>
      </c>
      <c r="K17" s="10">
        <f t="shared" si="2"/>
        <v>172.28270731264743</v>
      </c>
      <c r="L17" s="11">
        <f t="shared" si="3"/>
        <v>6620</v>
      </c>
      <c r="M17" s="11">
        <f t="shared" si="4"/>
        <v>221.75832260437741</v>
      </c>
      <c r="N17" s="10">
        <f t="shared" si="5"/>
        <v>-210</v>
      </c>
      <c r="O17" s="10">
        <f t="shared" si="6"/>
        <v>80.75160403299725</v>
      </c>
      <c r="P17" s="10">
        <f t="shared" si="7"/>
        <v>1557</v>
      </c>
      <c r="Q17" s="12">
        <f t="shared" si="8"/>
        <v>134.64619492656874</v>
      </c>
    </row>
    <row r="18" spans="1:17" ht="15" customHeight="1" x14ac:dyDescent="0.3">
      <c r="A18" s="14" t="s">
        <v>24</v>
      </c>
      <c r="B18" s="8">
        <f t="shared" si="9"/>
        <v>6536</v>
      </c>
      <c r="C18" s="9">
        <v>3457</v>
      </c>
      <c r="D18" s="9">
        <v>1450</v>
      </c>
      <c r="E18" s="9">
        <v>1629</v>
      </c>
      <c r="F18" s="8">
        <f t="shared" si="0"/>
        <v>9680</v>
      </c>
      <c r="G18" s="9">
        <v>6636</v>
      </c>
      <c r="H18" s="9">
        <v>839</v>
      </c>
      <c r="I18" s="9">
        <v>2205</v>
      </c>
      <c r="J18" s="10">
        <f t="shared" si="1"/>
        <v>3144</v>
      </c>
      <c r="K18" s="10">
        <f t="shared" si="2"/>
        <v>148.10281517747859</v>
      </c>
      <c r="L18" s="11">
        <f t="shared" si="3"/>
        <v>3179</v>
      </c>
      <c r="M18" s="11">
        <f t="shared" si="4"/>
        <v>191.95834538617299</v>
      </c>
      <c r="N18" s="10">
        <f t="shared" si="5"/>
        <v>-611</v>
      </c>
      <c r="O18" s="10">
        <f t="shared" si="6"/>
        <v>57.862068965517246</v>
      </c>
      <c r="P18" s="10">
        <f t="shared" si="7"/>
        <v>576</v>
      </c>
      <c r="Q18" s="12">
        <f t="shared" si="8"/>
        <v>135.35911602209944</v>
      </c>
    </row>
    <row r="19" spans="1:17" ht="15" customHeight="1" x14ac:dyDescent="0.3">
      <c r="A19" s="13" t="s">
        <v>25</v>
      </c>
      <c r="B19" s="8">
        <f t="shared" si="9"/>
        <v>9224</v>
      </c>
      <c r="C19" s="9">
        <v>1737</v>
      </c>
      <c r="D19" s="9">
        <v>1142</v>
      </c>
      <c r="E19" s="9">
        <v>6345</v>
      </c>
      <c r="F19" s="8">
        <f t="shared" si="0"/>
        <v>10068</v>
      </c>
      <c r="G19" s="9">
        <v>3882</v>
      </c>
      <c r="H19" s="9">
        <v>945</v>
      </c>
      <c r="I19" s="9">
        <v>5241</v>
      </c>
      <c r="J19" s="10">
        <f t="shared" si="1"/>
        <v>844</v>
      </c>
      <c r="K19" s="10">
        <f t="shared" si="2"/>
        <v>109.15004336513444</v>
      </c>
      <c r="L19" s="11">
        <f t="shared" si="3"/>
        <v>2145</v>
      </c>
      <c r="M19" s="11">
        <f t="shared" si="4"/>
        <v>223.48877374784109</v>
      </c>
      <c r="N19" s="10">
        <f t="shared" si="5"/>
        <v>-197</v>
      </c>
      <c r="O19" s="10">
        <f t="shared" si="6"/>
        <v>82.749562171628725</v>
      </c>
      <c r="P19" s="10">
        <f t="shared" si="7"/>
        <v>-1104</v>
      </c>
      <c r="Q19" s="12">
        <f t="shared" si="8"/>
        <v>82.600472813238767</v>
      </c>
    </row>
    <row r="20" spans="1:17" ht="15" customHeight="1" x14ac:dyDescent="0.3">
      <c r="A20" s="13" t="s">
        <v>26</v>
      </c>
      <c r="B20" s="8">
        <f t="shared" si="9"/>
        <v>6083</v>
      </c>
      <c r="C20" s="9">
        <v>2150</v>
      </c>
      <c r="D20" s="9">
        <v>1137</v>
      </c>
      <c r="E20" s="9">
        <v>2796</v>
      </c>
      <c r="F20" s="8">
        <f t="shared" si="0"/>
        <v>7268</v>
      </c>
      <c r="G20" s="9">
        <v>3987</v>
      </c>
      <c r="H20" s="9">
        <v>878</v>
      </c>
      <c r="I20" s="9">
        <v>2403</v>
      </c>
      <c r="J20" s="10">
        <f t="shared" si="1"/>
        <v>1185</v>
      </c>
      <c r="K20" s="10">
        <f t="shared" si="2"/>
        <v>119.48051948051948</v>
      </c>
      <c r="L20" s="11">
        <f t="shared" si="3"/>
        <v>1837</v>
      </c>
      <c r="M20" s="11">
        <f t="shared" si="4"/>
        <v>185.44186046511629</v>
      </c>
      <c r="N20" s="10">
        <f t="shared" si="5"/>
        <v>-259</v>
      </c>
      <c r="O20" s="10">
        <f t="shared" si="6"/>
        <v>77.220756376429193</v>
      </c>
      <c r="P20" s="10">
        <f t="shared" si="7"/>
        <v>-393</v>
      </c>
      <c r="Q20" s="12">
        <f t="shared" si="8"/>
        <v>85.944206008583691</v>
      </c>
    </row>
    <row r="21" spans="1:17" ht="15" customHeight="1" x14ac:dyDescent="0.3">
      <c r="A21" s="13" t="s">
        <v>27</v>
      </c>
      <c r="B21" s="8">
        <f t="shared" si="9"/>
        <v>1713</v>
      </c>
      <c r="C21" s="9">
        <v>491</v>
      </c>
      <c r="D21" s="9">
        <v>514</v>
      </c>
      <c r="E21" s="9">
        <v>708</v>
      </c>
      <c r="F21" s="8">
        <f t="shared" si="0"/>
        <v>2194</v>
      </c>
      <c r="G21" s="9">
        <v>981</v>
      </c>
      <c r="H21" s="9">
        <v>357</v>
      </c>
      <c r="I21" s="9">
        <v>856</v>
      </c>
      <c r="J21" s="10">
        <f t="shared" si="1"/>
        <v>481</v>
      </c>
      <c r="K21" s="10">
        <f t="shared" si="2"/>
        <v>128.07939287799184</v>
      </c>
      <c r="L21" s="11">
        <f t="shared" si="3"/>
        <v>490</v>
      </c>
      <c r="M21" s="11">
        <f t="shared" si="4"/>
        <v>199.79633401221997</v>
      </c>
      <c r="N21" s="10">
        <f t="shared" si="5"/>
        <v>-157</v>
      </c>
      <c r="O21" s="10">
        <f t="shared" si="6"/>
        <v>69.45525291828794</v>
      </c>
      <c r="P21" s="10">
        <f t="shared" si="7"/>
        <v>148</v>
      </c>
      <c r="Q21" s="12">
        <f t="shared" si="8"/>
        <v>120.90395480225989</v>
      </c>
    </row>
    <row r="22" spans="1:17" ht="15" customHeight="1" x14ac:dyDescent="0.3">
      <c r="A22" s="7" t="s">
        <v>28</v>
      </c>
      <c r="B22" s="8">
        <f t="shared" si="9"/>
        <v>4474</v>
      </c>
      <c r="C22" s="9">
        <v>2434</v>
      </c>
      <c r="D22" s="9">
        <v>528</v>
      </c>
      <c r="E22" s="9">
        <v>1512</v>
      </c>
      <c r="F22" s="8">
        <f t="shared" si="0"/>
        <v>8204</v>
      </c>
      <c r="G22" s="9">
        <v>4740</v>
      </c>
      <c r="H22" s="9">
        <v>605</v>
      </c>
      <c r="I22" s="9">
        <v>2859</v>
      </c>
      <c r="J22" s="10">
        <f t="shared" si="1"/>
        <v>3730</v>
      </c>
      <c r="K22" s="10">
        <f t="shared" si="2"/>
        <v>183.37058560572194</v>
      </c>
      <c r="L22" s="11">
        <f t="shared" si="3"/>
        <v>2306</v>
      </c>
      <c r="M22" s="11">
        <f t="shared" si="4"/>
        <v>194.74116680361544</v>
      </c>
      <c r="N22" s="10">
        <f t="shared" si="5"/>
        <v>77</v>
      </c>
      <c r="O22" s="10">
        <f t="shared" si="6"/>
        <v>114.58333333333333</v>
      </c>
      <c r="P22" s="10">
        <f t="shared" si="7"/>
        <v>1347</v>
      </c>
      <c r="Q22" s="12">
        <f t="shared" si="8"/>
        <v>189.08730158730157</v>
      </c>
    </row>
    <row r="23" spans="1:17" ht="15" customHeight="1" x14ac:dyDescent="0.3">
      <c r="A23" s="13" t="s">
        <v>29</v>
      </c>
      <c r="B23" s="8">
        <f t="shared" si="9"/>
        <v>2466</v>
      </c>
      <c r="C23" s="9">
        <v>993</v>
      </c>
      <c r="D23" s="9">
        <v>376</v>
      </c>
      <c r="E23" s="9">
        <v>1097</v>
      </c>
      <c r="F23" s="8">
        <f t="shared" si="0"/>
        <v>4034</v>
      </c>
      <c r="G23" s="9">
        <v>1841</v>
      </c>
      <c r="H23" s="9">
        <v>828</v>
      </c>
      <c r="I23" s="9">
        <v>1365</v>
      </c>
      <c r="J23" s="10">
        <f t="shared" si="1"/>
        <v>1568</v>
      </c>
      <c r="K23" s="10">
        <f t="shared" si="2"/>
        <v>163.58475263584754</v>
      </c>
      <c r="L23" s="11">
        <f t="shared" si="3"/>
        <v>848</v>
      </c>
      <c r="M23" s="11">
        <f t="shared" si="4"/>
        <v>185.39778449144009</v>
      </c>
      <c r="N23" s="10">
        <f t="shared" si="5"/>
        <v>452</v>
      </c>
      <c r="O23" s="10">
        <f t="shared" si="6"/>
        <v>220.21276595744678</v>
      </c>
      <c r="P23" s="10">
        <f t="shared" si="7"/>
        <v>268</v>
      </c>
      <c r="Q23" s="12">
        <f t="shared" si="8"/>
        <v>124.43026435733819</v>
      </c>
    </row>
    <row r="24" spans="1:17" ht="15.6" x14ac:dyDescent="0.3">
      <c r="A24" s="15" t="s">
        <v>30</v>
      </c>
      <c r="B24" s="16">
        <f>SUM(B7:B23)</f>
        <v>100424</v>
      </c>
      <c r="C24" s="17">
        <f>SUM(C7:C23)</f>
        <v>40359</v>
      </c>
      <c r="D24" s="17">
        <f>SUM(D7:D23)</f>
        <v>14573</v>
      </c>
      <c r="E24" s="17">
        <f>SUM(E7:E23)</f>
        <v>45492</v>
      </c>
      <c r="F24" s="16">
        <f t="shared" si="0"/>
        <v>160402</v>
      </c>
      <c r="G24" s="17">
        <f>SUM(G7:G23)</f>
        <v>84518</v>
      </c>
      <c r="H24" s="17">
        <f>SUM(H7:H23)</f>
        <v>12802</v>
      </c>
      <c r="I24" s="17">
        <f>SUM(I7:I23)</f>
        <v>63082</v>
      </c>
      <c r="J24" s="18">
        <f t="shared" si="1"/>
        <v>59978</v>
      </c>
      <c r="K24" s="18">
        <f t="shared" si="2"/>
        <v>159.72476698797101</v>
      </c>
      <c r="L24" s="19">
        <f t="shared" si="3"/>
        <v>44159</v>
      </c>
      <c r="M24" s="19">
        <f t="shared" si="4"/>
        <v>209.41549592408134</v>
      </c>
      <c r="N24" s="18">
        <f t="shared" si="5"/>
        <v>-1771</v>
      </c>
      <c r="O24" s="18">
        <f t="shared" si="6"/>
        <v>87.847389007067861</v>
      </c>
      <c r="P24" s="18">
        <f t="shared" si="7"/>
        <v>17590</v>
      </c>
      <c r="Q24" s="20">
        <f t="shared" si="8"/>
        <v>138.66613910138045</v>
      </c>
    </row>
  </sheetData>
  <mergeCells count="15">
    <mergeCell ref="A5:A6"/>
    <mergeCell ref="B5:B6"/>
    <mergeCell ref="C5:E5"/>
    <mergeCell ref="F5:F6"/>
    <mergeCell ref="P1:Q1"/>
    <mergeCell ref="A2:Q2"/>
    <mergeCell ref="P3:Q3"/>
    <mergeCell ref="B4:E4"/>
    <mergeCell ref="F4:I4"/>
    <mergeCell ref="J4:Q4"/>
    <mergeCell ref="G5:I5"/>
    <mergeCell ref="J5:K5"/>
    <mergeCell ref="L5:M5"/>
    <mergeCell ref="N5:O5"/>
    <mergeCell ref="P5:Q5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2016-10-25T10:03:53Z</dcterms:modified>
</cp:coreProperties>
</file>