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/>
  </bookViews>
  <sheets>
    <sheet name="ГРБС Поселений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3" l="1"/>
  <c r="E14" i="3" s="1"/>
  <c r="C14" i="3"/>
  <c r="D9" i="3" l="1"/>
  <c r="G10" i="3"/>
  <c r="C9" i="3"/>
  <c r="F9" i="3"/>
  <c r="G9" i="3"/>
  <c r="D8" i="3"/>
  <c r="F8" i="3"/>
  <c r="G8" i="3"/>
  <c r="C8" i="3"/>
  <c r="D7" i="3"/>
  <c r="F7" i="3"/>
  <c r="G7" i="3"/>
  <c r="C7" i="3"/>
  <c r="D66" i="3"/>
  <c r="C66" i="3"/>
  <c r="D62" i="3"/>
  <c r="C62" i="3"/>
  <c r="D58" i="3"/>
  <c r="C58" i="3"/>
  <c r="D54" i="3"/>
  <c r="C54" i="3"/>
  <c r="D50" i="3"/>
  <c r="C50" i="3"/>
  <c r="D46" i="3"/>
  <c r="C46" i="3"/>
  <c r="C74" i="3"/>
  <c r="D70" i="3"/>
  <c r="C70" i="3"/>
  <c r="D74" i="3"/>
  <c r="D78" i="3"/>
  <c r="C78" i="3"/>
  <c r="C42" i="3"/>
  <c r="D42" i="3"/>
  <c r="C38" i="3"/>
  <c r="D38" i="3"/>
  <c r="D34" i="3"/>
  <c r="C34" i="3"/>
  <c r="D30" i="3"/>
  <c r="C30" i="3"/>
  <c r="D26" i="3"/>
  <c r="C26" i="3"/>
  <c r="D22" i="3"/>
  <c r="C22" i="3"/>
  <c r="D18" i="3"/>
  <c r="C18" i="3"/>
  <c r="E27" i="3"/>
  <c r="E28" i="3"/>
  <c r="E31" i="3"/>
  <c r="E32" i="3"/>
  <c r="E33" i="3"/>
  <c r="E35" i="3"/>
  <c r="E37" i="3"/>
  <c r="E39" i="3"/>
  <c r="E41" i="3"/>
  <c r="E43" i="3"/>
  <c r="E47" i="3"/>
  <c r="E48" i="3"/>
  <c r="E49" i="3"/>
  <c r="E51" i="3"/>
  <c r="E53" i="3"/>
  <c r="E55" i="3"/>
  <c r="E57" i="3"/>
  <c r="E59" i="3"/>
  <c r="E63" i="3"/>
  <c r="E67" i="3"/>
  <c r="E69" i="3"/>
  <c r="E71" i="3"/>
  <c r="E72" i="3"/>
  <c r="E73" i="3"/>
  <c r="E75" i="3"/>
  <c r="E77" i="3"/>
  <c r="E15" i="3"/>
  <c r="E17" i="3"/>
  <c r="E19" i="3"/>
  <c r="E23" i="3"/>
  <c r="E13" i="3"/>
  <c r="E8" i="3" l="1"/>
  <c r="F10" i="3"/>
  <c r="C10" i="3"/>
  <c r="D10" i="3"/>
  <c r="E7" i="3"/>
  <c r="E9" i="3"/>
  <c r="E62" i="3"/>
  <c r="E66" i="3"/>
  <c r="E58" i="3"/>
  <c r="E54" i="3"/>
  <c r="E46" i="3"/>
  <c r="E50" i="3"/>
  <c r="E38" i="3"/>
  <c r="E70" i="3"/>
  <c r="E74" i="3"/>
  <c r="E78" i="3"/>
  <c r="E42" i="3"/>
  <c r="E30" i="3"/>
  <c r="E34" i="3"/>
  <c r="E26" i="3"/>
  <c r="E22" i="3"/>
  <c r="E18" i="3"/>
  <c r="E10" i="3" l="1"/>
</calcChain>
</file>

<file path=xl/sharedStrings.xml><?xml version="1.0" encoding="utf-8"?>
<sst xmlns="http://schemas.openxmlformats.org/spreadsheetml/2006/main" count="152" uniqueCount="100">
  <si>
    <t>N п/п</t>
  </si>
  <si>
    <t>НАЧАТО ПРОЦЕДУР</t>
  </si>
  <si>
    <t>ВСЕГО</t>
  </si>
  <si>
    <t xml:space="preserve">Опубликовано </t>
  </si>
  <si>
    <t>%</t>
  </si>
  <si>
    <t>Заключено контрактов</t>
  </si>
  <si>
    <t>Лимиты БО
2020 г.
млн. руб.</t>
  </si>
  <si>
    <t>млн. руб.</t>
  </si>
  <si>
    <t>федеральные средства</t>
  </si>
  <si>
    <t>субсидии, субвенции бюджета Пермского края</t>
  </si>
  <si>
    <t>1.1.</t>
  </si>
  <si>
    <t>1.</t>
  </si>
  <si>
    <t>1.2.</t>
  </si>
  <si>
    <t>1.3.</t>
  </si>
  <si>
    <t>местный бюджет</t>
  </si>
  <si>
    <t>2.</t>
  </si>
  <si>
    <t>2.2.</t>
  </si>
  <si>
    <t>2.1.</t>
  </si>
  <si>
    <t>2.3.</t>
  </si>
  <si>
    <t>3.</t>
  </si>
  <si>
    <t>3.1.</t>
  </si>
  <si>
    <t>3.2.</t>
  </si>
  <si>
    <t>3.3.</t>
  </si>
  <si>
    <t>4.</t>
  </si>
  <si>
    <t>4.1.</t>
  </si>
  <si>
    <t>4.2.</t>
  </si>
  <si>
    <t>4.3.</t>
  </si>
  <si>
    <t>5.</t>
  </si>
  <si>
    <t>5.1.</t>
  </si>
  <si>
    <t>5.2.</t>
  </si>
  <si>
    <t>5.3.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</si>
  <si>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</si>
  <si>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</si>
  <si>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</si>
  <si>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</si>
  <si>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</si>
  <si>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</si>
  <si>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</si>
  <si>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</si>
  <si>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</si>
  <si>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</si>
  <si>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</si>
  <si>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</si>
  <si>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</si>
  <si>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</si>
  <si>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</si>
  <si>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</si>
  <si>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</si>
  <si>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</si>
  <si>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</si>
  <si>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</si>
  <si>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</si>
  <si>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17.1.</t>
  </si>
  <si>
    <t>17.2.</t>
  </si>
  <si>
    <t>17.3.</t>
  </si>
  <si>
    <t>16.1.</t>
  </si>
  <si>
    <t>16.2.</t>
  </si>
  <si>
    <t>16.3.</t>
  </si>
  <si>
    <t>15.1.</t>
  </si>
  <si>
    <t>15.2.</t>
  </si>
  <si>
    <t>15.3.</t>
  </si>
  <si>
    <t>14.1.</t>
  </si>
  <si>
    <t>14.2.</t>
  </si>
  <si>
    <t>9.1.</t>
  </si>
  <si>
    <t>9.2.</t>
  </si>
  <si>
    <t>9.3.</t>
  </si>
  <si>
    <t>10.1.</t>
  </si>
  <si>
    <t>10.2.</t>
  </si>
  <si>
    <t>10.3.</t>
  </si>
  <si>
    <t xml:space="preserve">      федеральные средства</t>
  </si>
  <si>
    <t>11.1.</t>
  </si>
  <si>
    <t>11.2.</t>
  </si>
  <si>
    <t>11.3.</t>
  </si>
  <si>
    <t>12.1.</t>
  </si>
  <si>
    <t>12.2.</t>
  </si>
  <si>
    <t>12.3.</t>
  </si>
  <si>
    <t>13.1.</t>
  </si>
  <si>
    <t>13.2.</t>
  </si>
  <si>
    <t>13.3.</t>
  </si>
  <si>
    <t>14.3.</t>
  </si>
  <si>
    <t>Контрактация по поселениям по состоянию на 20.08.20</t>
  </si>
  <si>
    <t>Всего по поселениям, в том числе:</t>
  </si>
  <si>
    <t>Бершетское</t>
  </si>
  <si>
    <t>Гамовское</t>
  </si>
  <si>
    <t>Двуреченское</t>
  </si>
  <si>
    <t>Заболотское</t>
  </si>
  <si>
    <t>Кондратовское</t>
  </si>
  <si>
    <t>Кукуштанское</t>
  </si>
  <si>
    <t>Култаевское</t>
  </si>
  <si>
    <t>Лобановское</t>
  </si>
  <si>
    <t>Пальниковское</t>
  </si>
  <si>
    <t>Платошинское</t>
  </si>
  <si>
    <t>Савинское</t>
  </si>
  <si>
    <t>Сылвенское</t>
  </si>
  <si>
    <t>Усть-Качкинское</t>
  </si>
  <si>
    <t>Фроловское</t>
  </si>
  <si>
    <t>Хохловское</t>
  </si>
  <si>
    <t>Юговское</t>
  </si>
  <si>
    <t>Юго-Камское</t>
  </si>
  <si>
    <t>Сельское поселение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</si>
</sst>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1" xfId="0" applyNumberFormat="1" applyFont="1" applyBorder="1" applyAlignment="1">
      <alignment horizontal="left" vertical="center" wrapText="1" indent="6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 indent="8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0" xfId="0" applyFont="1" applyAlignment="1">
      <alignment horizontal="center"/>
    </xf>
    <xf numFmtId="16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 wrapText="1" indent="8"/>
    </xf>
    <xf numFmtId="2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8"/>
  <sheetViews>
    <sheetView tabSelected="1" topLeftCell="A4" workbookViewId="0">
      <selection activeCell="B11" sqref="B11"/>
    </sheetView>
  </sheetViews>
  <sheetFormatPr defaultRowHeight="15.6" x14ac:dyDescent="0.3"/>
  <cols>
    <col min="1" max="1" width="6.21875" style="7" customWidth="1"/>
    <col min="2" max="2" width="27.109375" style="1" customWidth="1"/>
    <col min="3" max="3" width="16.6640625" style="1" customWidth="1"/>
    <col min="4" max="4" width="13.44140625" style="1" customWidth="1"/>
    <col min="5" max="5" width="11.5546875" style="1" customWidth="1"/>
    <col min="6" max="6" width="12.6640625" style="1" customWidth="1"/>
    <col min="7" max="7" width="14.6640625" style="1" customWidth="1"/>
    <col min="8" max="16384" width="8.88671875" style="1"/>
  </cols>
  <sheetData>
    <row r="2" spans="1:7" ht="18" x14ac:dyDescent="0.35">
      <c r="A2" s="18" t="s">
        <v>80</v>
      </c>
      <c r="B2" s="18"/>
      <c r="C2" s="18"/>
      <c r="D2" s="18"/>
      <c r="E2" s="18"/>
      <c r="F2" s="18"/>
      <c r="G2" s="18"/>
    </row>
    <row r="3" spans="1:7" ht="18" x14ac:dyDescent="0.35">
      <c r="A3" s="10"/>
      <c r="B3" s="10"/>
      <c r="C3" s="10"/>
      <c r="D3" s="10"/>
      <c r="E3" s="10"/>
    </row>
    <row r="4" spans="1:7" x14ac:dyDescent="0.3">
      <c r="A4" s="19" t="s">
        <v>0</v>
      </c>
      <c r="B4" s="19" t="s">
        <v>99</v>
      </c>
      <c r="C4" s="19" t="s">
        <v>6</v>
      </c>
      <c r="D4" s="20" t="s">
        <v>1</v>
      </c>
      <c r="E4" s="20"/>
      <c r="F4" s="20"/>
      <c r="G4" s="20"/>
    </row>
    <row r="5" spans="1:7" ht="31.2" x14ac:dyDescent="0.3">
      <c r="A5" s="19"/>
      <c r="B5" s="19"/>
      <c r="C5" s="19"/>
      <c r="D5" s="19" t="s">
        <v>2</v>
      </c>
      <c r="E5" s="19"/>
      <c r="F5" s="15" t="s">
        <v>5</v>
      </c>
      <c r="G5" s="15" t="s">
        <v>3</v>
      </c>
    </row>
    <row r="6" spans="1:7" x14ac:dyDescent="0.3">
      <c r="A6" s="19"/>
      <c r="B6" s="19"/>
      <c r="C6" s="19"/>
      <c r="D6" s="15" t="s">
        <v>7</v>
      </c>
      <c r="E6" s="15" t="s">
        <v>4</v>
      </c>
      <c r="F6" s="15" t="s">
        <v>7</v>
      </c>
      <c r="G6" s="15" t="s">
        <v>7</v>
      </c>
    </row>
    <row r="7" spans="1:7" s="6" customFormat="1" ht="34.799999999999997" customHeight="1" x14ac:dyDescent="0.3">
      <c r="A7" s="11"/>
      <c r="B7" s="11" t="s">
        <v>81</v>
      </c>
      <c r="C7" s="12">
        <f>C11+C15+C19+C23+C27+C31+C35+C39+C43+C47+C51+C55+C59+C63+C67+C71+C75</f>
        <v>473.6206316900001</v>
      </c>
      <c r="D7" s="12">
        <f t="shared" ref="D7:G7" si="0">D11+D15+D19+D23+D27+D31+D35+D39+D43+D47+D51+D55+D59+D63+D67+D71+D75</f>
        <v>294.76</v>
      </c>
      <c r="E7" s="12">
        <f>D7/C7*100</f>
        <v>62.235464478863719</v>
      </c>
      <c r="F7" s="12">
        <f t="shared" si="0"/>
        <v>285.53999999999996</v>
      </c>
      <c r="G7" s="12">
        <f t="shared" si="0"/>
        <v>9.2142219999999995</v>
      </c>
    </row>
    <row r="8" spans="1:7" s="14" customFormat="1" hidden="1" x14ac:dyDescent="0.3">
      <c r="A8" s="13"/>
      <c r="B8" s="16" t="s">
        <v>8</v>
      </c>
      <c r="C8" s="17">
        <f>C12+C16+C20+C24+C28+C32+C36+C40+C44+C48+C52+C56+C60+C64+C68+C72+C76</f>
        <v>4.6025899999999993</v>
      </c>
      <c r="D8" s="17">
        <f t="shared" ref="D8:G8" si="1">D12+D16+D20+D24+D28+D32+D36+D40+D44+D48+D52+D56+D60+D64+D68+D72+D76</f>
        <v>3.90382856</v>
      </c>
      <c r="E8" s="17">
        <f>D8/C8*100</f>
        <v>84.818081992964849</v>
      </c>
      <c r="F8" s="17">
        <f t="shared" si="1"/>
        <v>3.90382856</v>
      </c>
      <c r="G8" s="17">
        <f t="shared" si="1"/>
        <v>0</v>
      </c>
    </row>
    <row r="9" spans="1:7" s="14" customFormat="1" ht="31.2" hidden="1" x14ac:dyDescent="0.3">
      <c r="A9" s="13"/>
      <c r="B9" s="16" t="s">
        <v>9</v>
      </c>
      <c r="C9" s="17">
        <f>C13+C17+C21+C25+C29+C33+C37+C41+C45+C49+C53+C57+C61+C65+C69+C73+C77</f>
        <v>48.999788430000009</v>
      </c>
      <c r="D9" s="17">
        <f>D13+D17+D21+D25+D29+D33+D37+D41+D45+D49+D53+D57+D61+D65+D69+D73+D77</f>
        <v>34.098201500000002</v>
      </c>
      <c r="E9" s="17">
        <f>D9/C9*100</f>
        <v>69.588466792488134</v>
      </c>
      <c r="F9" s="17">
        <f t="shared" ref="F9:G9" si="2">F13+F17+F21+F25+F29+F33+F37+F41+F45+F49+F53+F57+F61+F65+F69+F73+F77</f>
        <v>32.102122940000001</v>
      </c>
      <c r="G9" s="17">
        <f t="shared" si="2"/>
        <v>0</v>
      </c>
    </row>
    <row r="10" spans="1:7" s="14" customFormat="1" hidden="1" x14ac:dyDescent="0.3">
      <c r="A10" s="13"/>
      <c r="B10" s="16" t="s">
        <v>14</v>
      </c>
      <c r="C10" s="17">
        <f>C14+C18+C22+C26+C30+C34+C38+C42+C46+C50+C54+C58+C62+C66+C70+C74+C78</f>
        <v>420.01825325999999</v>
      </c>
      <c r="D10" s="17">
        <f t="shared" ref="D10:G10" si="3">D14+D18+D22+D26+D30+D34+D38+D42+D46+D50+D54+D58+D62+D66+D70+D74+D78</f>
        <v>256.75796994000001</v>
      </c>
      <c r="E10" s="17">
        <f>D10/C10*100</f>
        <v>61.13019325878237</v>
      </c>
      <c r="F10" s="17">
        <f>F7-F8-F9</f>
        <v>249.53404849999993</v>
      </c>
      <c r="G10" s="17">
        <f t="shared" si="3"/>
        <v>0</v>
      </c>
    </row>
    <row r="11" spans="1:7" x14ac:dyDescent="0.3">
      <c r="A11" s="5" t="s">
        <v>11</v>
      </c>
      <c r="B11" s="2" t="s">
        <v>82</v>
      </c>
      <c r="C11" s="3">
        <v>12.87</v>
      </c>
      <c r="D11" s="3">
        <v>9.19</v>
      </c>
      <c r="E11" s="3">
        <v>71.36</v>
      </c>
      <c r="F11" s="3">
        <v>7.19</v>
      </c>
      <c r="G11" s="3">
        <v>2</v>
      </c>
    </row>
    <row r="12" spans="1:7" hidden="1" x14ac:dyDescent="0.3">
      <c r="A12" s="8" t="s">
        <v>10</v>
      </c>
      <c r="B12" s="4" t="s">
        <v>8</v>
      </c>
      <c r="C12" s="3">
        <v>0.17</v>
      </c>
      <c r="D12" s="3">
        <v>0.16882855999999999</v>
      </c>
      <c r="E12" s="3">
        <v>100</v>
      </c>
      <c r="F12" s="3">
        <v>0.16882855999999999</v>
      </c>
      <c r="G12" s="3">
        <v>0</v>
      </c>
    </row>
    <row r="13" spans="1:7" ht="31.2" hidden="1" x14ac:dyDescent="0.3">
      <c r="A13" s="9" t="s">
        <v>12</v>
      </c>
      <c r="B13" s="4" t="s">
        <v>9</v>
      </c>
      <c r="C13" s="3">
        <v>2.12</v>
      </c>
      <c r="D13" s="3">
        <v>2.12</v>
      </c>
      <c r="E13" s="3">
        <f>D13/C13*100</f>
        <v>100</v>
      </c>
      <c r="F13" s="3">
        <v>0.12392143999999999</v>
      </c>
      <c r="G13" s="3">
        <v>0</v>
      </c>
    </row>
    <row r="14" spans="1:7" hidden="1" x14ac:dyDescent="0.3">
      <c r="A14" s="9" t="s">
        <v>13</v>
      </c>
      <c r="B14" s="4" t="s">
        <v>14</v>
      </c>
      <c r="C14" s="3">
        <f>C11-C12-C13</f>
        <v>10.579999999999998</v>
      </c>
      <c r="D14" s="3">
        <f>D11-D12-D13</f>
        <v>6.9011714399999997</v>
      </c>
      <c r="E14" s="3">
        <f>D14/C14*100</f>
        <v>65.228463516068061</v>
      </c>
      <c r="F14" s="3"/>
      <c r="G14" s="3"/>
    </row>
    <row r="15" spans="1:7" x14ac:dyDescent="0.3">
      <c r="A15" s="5" t="s">
        <v>15</v>
      </c>
      <c r="B15" s="2" t="s">
        <v>83</v>
      </c>
      <c r="C15" s="3">
        <v>19.239999999999998</v>
      </c>
      <c r="D15" s="3">
        <v>11.85</v>
      </c>
      <c r="E15" s="3">
        <f t="shared" ref="E15:E77" si="4">D15/C15*100</f>
        <v>61.590436590436596</v>
      </c>
      <c r="F15" s="3">
        <v>11.85</v>
      </c>
      <c r="G15" s="3">
        <v>0</v>
      </c>
    </row>
    <row r="16" spans="1:7" hidden="1" x14ac:dyDescent="0.3">
      <c r="A16" s="5" t="s">
        <v>17</v>
      </c>
      <c r="B16" s="4" t="s">
        <v>8</v>
      </c>
      <c r="C16" s="3">
        <v>0</v>
      </c>
      <c r="D16" s="3">
        <v>0</v>
      </c>
      <c r="E16" s="3">
        <v>0</v>
      </c>
      <c r="F16" s="3"/>
      <c r="G16" s="3"/>
    </row>
    <row r="17" spans="1:7" ht="31.2" hidden="1" x14ac:dyDescent="0.3">
      <c r="A17" s="5" t="s">
        <v>16</v>
      </c>
      <c r="B17" s="4" t="s">
        <v>9</v>
      </c>
      <c r="C17" s="3">
        <v>9.4500000000000001E-2</v>
      </c>
      <c r="D17" s="3">
        <v>0</v>
      </c>
      <c r="E17" s="3">
        <f t="shared" si="4"/>
        <v>0</v>
      </c>
      <c r="F17" s="3">
        <v>0</v>
      </c>
      <c r="G17" s="3">
        <v>0</v>
      </c>
    </row>
    <row r="18" spans="1:7" hidden="1" x14ac:dyDescent="0.3">
      <c r="A18" s="5" t="s">
        <v>18</v>
      </c>
      <c r="B18" s="4" t="s">
        <v>14</v>
      </c>
      <c r="C18" s="3">
        <f>C15-C16-C17</f>
        <v>19.145499999999998</v>
      </c>
      <c r="D18" s="3">
        <f>D15-D16-D17</f>
        <v>11.85</v>
      </c>
      <c r="E18" s="3">
        <f t="shared" si="4"/>
        <v>61.894439946723779</v>
      </c>
      <c r="F18" s="3"/>
      <c r="G18" s="3"/>
    </row>
    <row r="19" spans="1:7" x14ac:dyDescent="0.3">
      <c r="A19" s="5" t="s">
        <v>19</v>
      </c>
      <c r="B19" s="2" t="s">
        <v>84</v>
      </c>
      <c r="C19" s="3">
        <v>34.090000000000003</v>
      </c>
      <c r="D19" s="3">
        <v>18.05</v>
      </c>
      <c r="E19" s="3">
        <f t="shared" si="4"/>
        <v>52.948078615429736</v>
      </c>
      <c r="F19" s="3">
        <v>18.05</v>
      </c>
      <c r="G19" s="3">
        <v>0</v>
      </c>
    </row>
    <row r="20" spans="1:7" hidden="1" x14ac:dyDescent="0.3">
      <c r="A20" s="5" t="s">
        <v>20</v>
      </c>
      <c r="B20" s="4" t="s">
        <v>8</v>
      </c>
      <c r="C20" s="3">
        <v>0</v>
      </c>
      <c r="D20" s="3">
        <v>0</v>
      </c>
      <c r="E20" s="3">
        <v>0</v>
      </c>
      <c r="F20" s="3"/>
      <c r="G20" s="3"/>
    </row>
    <row r="21" spans="1:7" ht="31.2" hidden="1" x14ac:dyDescent="0.3">
      <c r="A21" s="5" t="s">
        <v>21</v>
      </c>
      <c r="B21" s="4" t="s">
        <v>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hidden="1" x14ac:dyDescent="0.3">
      <c r="A22" s="5" t="s">
        <v>22</v>
      </c>
      <c r="B22" s="4" t="s">
        <v>14</v>
      </c>
      <c r="C22" s="3">
        <f>C19-C20-C21</f>
        <v>34.090000000000003</v>
      </c>
      <c r="D22" s="3">
        <f t="shared" ref="D22" si="5">D19-D20-D21</f>
        <v>18.05</v>
      </c>
      <c r="E22" s="3">
        <f t="shared" si="4"/>
        <v>52.948078615429736</v>
      </c>
      <c r="F22" s="3"/>
      <c r="G22" s="3"/>
    </row>
    <row r="23" spans="1:7" x14ac:dyDescent="0.3">
      <c r="A23" s="5" t="s">
        <v>23</v>
      </c>
      <c r="B23" s="2" t="s">
        <v>85</v>
      </c>
      <c r="C23" s="3">
        <v>12.87801024</v>
      </c>
      <c r="D23" s="3">
        <v>7.46</v>
      </c>
      <c r="E23" s="3">
        <f t="shared" si="4"/>
        <v>57.928203666345283</v>
      </c>
      <c r="F23" s="3">
        <v>3.58</v>
      </c>
      <c r="G23" s="3">
        <v>3.8742220000000001</v>
      </c>
    </row>
    <row r="24" spans="1:7" hidden="1" x14ac:dyDescent="0.3">
      <c r="A24" s="5" t="s">
        <v>24</v>
      </c>
      <c r="B24" s="4" t="s">
        <v>8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7" ht="31.2" hidden="1" x14ac:dyDescent="0.3">
      <c r="A25" s="5" t="s">
        <v>25</v>
      </c>
      <c r="B25" s="4" t="s">
        <v>9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hidden="1" x14ac:dyDescent="0.3">
      <c r="A26" s="8" t="s">
        <v>26</v>
      </c>
      <c r="B26" s="4" t="s">
        <v>14</v>
      </c>
      <c r="C26" s="3">
        <f>C23-C24-C25</f>
        <v>12.87801024</v>
      </c>
      <c r="D26" s="3">
        <f>D23-D24-D25</f>
        <v>7.46</v>
      </c>
      <c r="E26" s="3">
        <f t="shared" si="4"/>
        <v>57.928203666345283</v>
      </c>
      <c r="F26" s="3"/>
      <c r="G26" s="3"/>
    </row>
    <row r="27" spans="1:7" x14ac:dyDescent="0.3">
      <c r="A27" s="5" t="s">
        <v>27</v>
      </c>
      <c r="B27" s="2" t="s">
        <v>86</v>
      </c>
      <c r="C27" s="3">
        <v>79.410267309999995</v>
      </c>
      <c r="D27" s="3">
        <v>57.92</v>
      </c>
      <c r="E27" s="3">
        <f t="shared" si="4"/>
        <v>72.937671616055923</v>
      </c>
      <c r="F27" s="3">
        <v>57.92</v>
      </c>
      <c r="G27" s="3">
        <v>0</v>
      </c>
    </row>
    <row r="28" spans="1:7" hidden="1" x14ac:dyDescent="0.3">
      <c r="A28" s="5" t="s">
        <v>28</v>
      </c>
      <c r="B28" s="4" t="s">
        <v>8</v>
      </c>
      <c r="C28" s="3">
        <v>2.49E-3</v>
      </c>
      <c r="D28" s="3">
        <v>0</v>
      </c>
      <c r="E28" s="3">
        <f t="shared" si="4"/>
        <v>0</v>
      </c>
      <c r="F28" s="3">
        <v>0</v>
      </c>
      <c r="G28" s="3">
        <v>0</v>
      </c>
    </row>
    <row r="29" spans="1:7" ht="31.2" hidden="1" x14ac:dyDescent="0.3">
      <c r="A29" s="5" t="s">
        <v>29</v>
      </c>
      <c r="B29" s="4" t="s">
        <v>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hidden="1" x14ac:dyDescent="0.3">
      <c r="A30" s="5" t="s">
        <v>30</v>
      </c>
      <c r="B30" s="4" t="s">
        <v>14</v>
      </c>
      <c r="C30" s="3">
        <f>C27-C28-C29</f>
        <v>79.40777731</v>
      </c>
      <c r="D30" s="3">
        <f>D27-D28-D29</f>
        <v>57.92</v>
      </c>
      <c r="E30" s="3">
        <f>D30/C30*100</f>
        <v>72.939958732110242</v>
      </c>
      <c r="F30" s="3"/>
      <c r="G30" s="3"/>
    </row>
    <row r="31" spans="1:7" x14ac:dyDescent="0.3">
      <c r="A31" s="5" t="s">
        <v>31</v>
      </c>
      <c r="B31" s="2" t="s">
        <v>87</v>
      </c>
      <c r="C31" s="3">
        <v>22.7</v>
      </c>
      <c r="D31" s="3">
        <v>13.75</v>
      </c>
      <c r="E31" s="3">
        <f t="shared" si="4"/>
        <v>60.572687224669608</v>
      </c>
      <c r="F31" s="3">
        <v>13.75</v>
      </c>
      <c r="G31" s="3">
        <v>0</v>
      </c>
    </row>
    <row r="32" spans="1:7" hidden="1" x14ac:dyDescent="0.3">
      <c r="A32" s="5" t="s">
        <v>32</v>
      </c>
      <c r="B32" s="4" t="s">
        <v>8</v>
      </c>
      <c r="C32" s="3">
        <v>3.5400000000000001E-2</v>
      </c>
      <c r="D32" s="3">
        <v>5.0000000000000001E-3</v>
      </c>
      <c r="E32" s="3">
        <f t="shared" si="4"/>
        <v>14.124293785310735</v>
      </c>
      <c r="F32" s="3">
        <v>5.0000000000000001E-3</v>
      </c>
      <c r="G32" s="3">
        <v>0</v>
      </c>
    </row>
    <row r="33" spans="1:7" ht="31.2" hidden="1" x14ac:dyDescent="0.3">
      <c r="A33" s="5" t="s">
        <v>33</v>
      </c>
      <c r="B33" s="4" t="s">
        <v>9</v>
      </c>
      <c r="C33" s="3">
        <v>1.1074839999999999</v>
      </c>
      <c r="D33" s="3">
        <v>1.1074839999999999</v>
      </c>
      <c r="E33" s="3">
        <f t="shared" si="4"/>
        <v>100</v>
      </c>
      <c r="F33" s="3">
        <v>1.1074839999999999</v>
      </c>
      <c r="G33" s="3">
        <v>0</v>
      </c>
    </row>
    <row r="34" spans="1:7" hidden="1" x14ac:dyDescent="0.3">
      <c r="A34" s="5" t="s">
        <v>34</v>
      </c>
      <c r="B34" s="4" t="s">
        <v>14</v>
      </c>
      <c r="C34" s="3">
        <f>C31-C32-C33</f>
        <v>21.557116000000001</v>
      </c>
      <c r="D34" s="3">
        <f>D31-D32-D33</f>
        <v>12.637516</v>
      </c>
      <c r="E34" s="3">
        <f>D34/C34*100</f>
        <v>58.623407695166641</v>
      </c>
      <c r="F34" s="3"/>
      <c r="G34" s="3"/>
    </row>
    <row r="35" spans="1:7" x14ac:dyDescent="0.3">
      <c r="A35" s="5" t="s">
        <v>35</v>
      </c>
      <c r="B35" s="2" t="s">
        <v>88</v>
      </c>
      <c r="C35" s="3">
        <v>58.58</v>
      </c>
      <c r="D35" s="3">
        <v>44.44</v>
      </c>
      <c r="E35" s="3">
        <f t="shared" si="4"/>
        <v>75.862068965517238</v>
      </c>
      <c r="F35" s="3">
        <v>44.44</v>
      </c>
      <c r="G35" s="3">
        <v>0</v>
      </c>
    </row>
    <row r="36" spans="1:7" hidden="1" x14ac:dyDescent="0.3">
      <c r="A36" s="5" t="s">
        <v>36</v>
      </c>
      <c r="B36" s="4" t="s">
        <v>8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31.2" hidden="1" x14ac:dyDescent="0.3">
      <c r="A37" s="5" t="s">
        <v>37</v>
      </c>
      <c r="B37" s="4" t="s">
        <v>9</v>
      </c>
      <c r="C37" s="3">
        <v>17.68</v>
      </c>
      <c r="D37" s="3">
        <v>14.59</v>
      </c>
      <c r="E37" s="3">
        <f t="shared" si="4"/>
        <v>82.52262443438913</v>
      </c>
      <c r="F37" s="3">
        <v>14.59</v>
      </c>
      <c r="G37" s="3">
        <v>0</v>
      </c>
    </row>
    <row r="38" spans="1:7" hidden="1" x14ac:dyDescent="0.3">
      <c r="A38" s="5" t="s">
        <v>38</v>
      </c>
      <c r="B38" s="4" t="s">
        <v>14</v>
      </c>
      <c r="C38" s="3">
        <f>C35-C36-C37</f>
        <v>40.9</v>
      </c>
      <c r="D38" s="3">
        <f>D35-D36-D37</f>
        <v>29.849999999999998</v>
      </c>
      <c r="E38" s="3">
        <f>D38/C38*100</f>
        <v>72.982885085574566</v>
      </c>
      <c r="F38" s="3"/>
      <c r="G38" s="3"/>
    </row>
    <row r="39" spans="1:7" x14ac:dyDescent="0.3">
      <c r="A39" s="5" t="s">
        <v>39</v>
      </c>
      <c r="B39" s="2" t="s">
        <v>89</v>
      </c>
      <c r="C39" s="3">
        <v>20.977077269999999</v>
      </c>
      <c r="D39" s="3">
        <v>11.82</v>
      </c>
      <c r="E39" s="3">
        <f t="shared" si="4"/>
        <v>56.347220577311631</v>
      </c>
      <c r="F39" s="3">
        <v>11.82</v>
      </c>
      <c r="G39" s="3">
        <v>0</v>
      </c>
    </row>
    <row r="40" spans="1:7" hidden="1" x14ac:dyDescent="0.3">
      <c r="A40" s="5" t="s">
        <v>40</v>
      </c>
      <c r="B40" s="2" t="s">
        <v>8</v>
      </c>
      <c r="C40" s="3">
        <v>0</v>
      </c>
      <c r="D40" s="3">
        <v>0</v>
      </c>
      <c r="E40" s="3">
        <v>0</v>
      </c>
      <c r="F40" s="3">
        <v>0</v>
      </c>
      <c r="G40" s="3">
        <v>0</v>
      </c>
    </row>
    <row r="41" spans="1:7" ht="31.2" hidden="1" x14ac:dyDescent="0.3">
      <c r="A41" s="5" t="s">
        <v>41</v>
      </c>
      <c r="B41" s="4" t="s">
        <v>9</v>
      </c>
      <c r="C41" s="3">
        <v>3.48134443</v>
      </c>
      <c r="D41" s="3">
        <v>2.2547575000000002</v>
      </c>
      <c r="E41" s="3">
        <f t="shared" si="4"/>
        <v>64.766860772807817</v>
      </c>
      <c r="F41" s="3">
        <v>2.2547575000000002</v>
      </c>
      <c r="G41" s="3">
        <v>0</v>
      </c>
    </row>
    <row r="42" spans="1:7" hidden="1" x14ac:dyDescent="0.3">
      <c r="A42" s="5" t="s">
        <v>42</v>
      </c>
      <c r="B42" s="4" t="s">
        <v>14</v>
      </c>
      <c r="C42" s="3">
        <f>C39-C40-C41</f>
        <v>17.495732839999999</v>
      </c>
      <c r="D42" s="3">
        <f>D39-D40-D41</f>
        <v>9.5652425000000001</v>
      </c>
      <c r="E42" s="3">
        <f>D42/C42*100</f>
        <v>54.671859632717165</v>
      </c>
      <c r="F42" s="3"/>
      <c r="G42" s="3"/>
    </row>
    <row r="43" spans="1:7" x14ac:dyDescent="0.3">
      <c r="A43" s="5" t="s">
        <v>43</v>
      </c>
      <c r="B43" s="2" t="s">
        <v>90</v>
      </c>
      <c r="C43" s="3">
        <v>5.2752768699999999</v>
      </c>
      <c r="D43" s="3">
        <v>2.57</v>
      </c>
      <c r="E43" s="3">
        <f t="shared" si="4"/>
        <v>48.717822084663389</v>
      </c>
      <c r="F43" s="3">
        <v>2.57</v>
      </c>
      <c r="G43" s="3">
        <v>0</v>
      </c>
    </row>
    <row r="44" spans="1:7" hidden="1" x14ac:dyDescent="0.3">
      <c r="A44" s="5" t="s">
        <v>63</v>
      </c>
      <c r="B44" s="2" t="s">
        <v>69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</row>
    <row r="45" spans="1:7" ht="31.2" hidden="1" x14ac:dyDescent="0.3">
      <c r="A45" s="5" t="s">
        <v>64</v>
      </c>
      <c r="B45" s="4" t="s">
        <v>9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</row>
    <row r="46" spans="1:7" hidden="1" x14ac:dyDescent="0.3">
      <c r="A46" s="5" t="s">
        <v>65</v>
      </c>
      <c r="B46" s="4" t="s">
        <v>14</v>
      </c>
      <c r="C46" s="3">
        <f>C43-C44-C45</f>
        <v>5.2752768699999999</v>
      </c>
      <c r="D46" s="3">
        <f>D43-D44-D45</f>
        <v>2.57</v>
      </c>
      <c r="E46" s="3">
        <f>D46/C46*100</f>
        <v>48.717822084663389</v>
      </c>
      <c r="F46" s="3"/>
      <c r="G46" s="3"/>
    </row>
    <row r="47" spans="1:7" x14ac:dyDescent="0.3">
      <c r="A47" s="5" t="s">
        <v>44</v>
      </c>
      <c r="B47" s="2" t="s">
        <v>91</v>
      </c>
      <c r="C47" s="3">
        <v>31.73</v>
      </c>
      <c r="D47" s="3">
        <v>17.78</v>
      </c>
      <c r="E47" s="3">
        <f t="shared" si="4"/>
        <v>56.035297825401834</v>
      </c>
      <c r="F47" s="3">
        <v>17.78</v>
      </c>
      <c r="G47" s="3">
        <v>0</v>
      </c>
    </row>
    <row r="48" spans="1:7" hidden="1" x14ac:dyDescent="0.3">
      <c r="A48" s="5" t="s">
        <v>66</v>
      </c>
      <c r="B48" s="2" t="s">
        <v>69</v>
      </c>
      <c r="C48" s="3">
        <v>4.3899999999999997</v>
      </c>
      <c r="D48" s="3">
        <v>3.73</v>
      </c>
      <c r="E48" s="3">
        <f t="shared" si="4"/>
        <v>84.965831435079735</v>
      </c>
      <c r="F48" s="3">
        <v>3.73</v>
      </c>
      <c r="G48" s="3">
        <v>0</v>
      </c>
    </row>
    <row r="49" spans="1:7" ht="31.2" hidden="1" x14ac:dyDescent="0.3">
      <c r="A49" s="5" t="s">
        <v>67</v>
      </c>
      <c r="B49" s="4" t="s">
        <v>9</v>
      </c>
      <c r="C49" s="3">
        <v>6.8380000000000001</v>
      </c>
      <c r="D49" s="3">
        <v>6.47</v>
      </c>
      <c r="E49" s="3">
        <f t="shared" si="4"/>
        <v>94.618309447206784</v>
      </c>
      <c r="F49" s="3">
        <v>6.47</v>
      </c>
      <c r="G49" s="3">
        <v>0</v>
      </c>
    </row>
    <row r="50" spans="1:7" hidden="1" x14ac:dyDescent="0.3">
      <c r="A50" s="5" t="s">
        <v>68</v>
      </c>
      <c r="B50" s="4" t="s">
        <v>14</v>
      </c>
      <c r="C50" s="3">
        <f>C47-C48-C49</f>
        <v>20.501999999999999</v>
      </c>
      <c r="D50" s="3">
        <f>D47-D48-D49</f>
        <v>7.580000000000001</v>
      </c>
      <c r="E50" s="3">
        <f>D50/C50*100</f>
        <v>36.972002731440838</v>
      </c>
      <c r="F50" s="3"/>
      <c r="G50" s="3"/>
    </row>
    <row r="51" spans="1:7" x14ac:dyDescent="0.3">
      <c r="A51" s="5" t="s">
        <v>45</v>
      </c>
      <c r="B51" s="2" t="s">
        <v>92</v>
      </c>
      <c r="C51" s="3">
        <v>50.04</v>
      </c>
      <c r="D51" s="3">
        <v>23.07</v>
      </c>
      <c r="E51" s="3">
        <f t="shared" si="4"/>
        <v>46.103117505995208</v>
      </c>
      <c r="F51" s="3">
        <v>21.67</v>
      </c>
      <c r="G51" s="3">
        <v>1.4</v>
      </c>
    </row>
    <row r="52" spans="1:7" hidden="1" x14ac:dyDescent="0.3">
      <c r="A52" s="5" t="s">
        <v>70</v>
      </c>
      <c r="B52" s="2" t="s">
        <v>69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</row>
    <row r="53" spans="1:7" ht="31.2" hidden="1" x14ac:dyDescent="0.3">
      <c r="A53" s="5" t="s">
        <v>71</v>
      </c>
      <c r="B53" s="4" t="s">
        <v>9</v>
      </c>
      <c r="C53" s="3">
        <v>2</v>
      </c>
      <c r="D53" s="3">
        <v>0</v>
      </c>
      <c r="E53" s="3">
        <f t="shared" si="4"/>
        <v>0</v>
      </c>
      <c r="F53" s="3">
        <v>0</v>
      </c>
      <c r="G53" s="3">
        <v>0</v>
      </c>
    </row>
    <row r="54" spans="1:7" hidden="1" x14ac:dyDescent="0.3">
      <c r="A54" s="5" t="s">
        <v>72</v>
      </c>
      <c r="B54" s="4" t="s">
        <v>14</v>
      </c>
      <c r="C54" s="3">
        <f>C51-C52-C53</f>
        <v>48.04</v>
      </c>
      <c r="D54" s="3">
        <f>D51-D52-D53</f>
        <v>23.07</v>
      </c>
      <c r="E54" s="3">
        <f>D54/C54*100</f>
        <v>48.022481265611994</v>
      </c>
      <c r="F54" s="3"/>
      <c r="G54" s="3"/>
    </row>
    <row r="55" spans="1:7" x14ac:dyDescent="0.3">
      <c r="A55" s="5" t="s">
        <v>46</v>
      </c>
      <c r="B55" s="2" t="s">
        <v>93</v>
      </c>
      <c r="C55" s="3">
        <v>34.520000000000003</v>
      </c>
      <c r="D55" s="3">
        <v>22.27</v>
      </c>
      <c r="E55" s="3">
        <f t="shared" si="4"/>
        <v>64.513325608342981</v>
      </c>
      <c r="F55" s="3">
        <v>22.27</v>
      </c>
      <c r="G55" s="3">
        <v>0</v>
      </c>
    </row>
    <row r="56" spans="1:7" hidden="1" x14ac:dyDescent="0.3">
      <c r="A56" s="5" t="s">
        <v>73</v>
      </c>
      <c r="B56" s="2" t="s">
        <v>69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</row>
    <row r="57" spans="1:7" ht="31.2" hidden="1" x14ac:dyDescent="0.3">
      <c r="A57" s="5" t="s">
        <v>74</v>
      </c>
      <c r="B57" s="4" t="s">
        <v>9</v>
      </c>
      <c r="C57" s="3">
        <v>13.63</v>
      </c>
      <c r="D57" s="3">
        <v>5.62</v>
      </c>
      <c r="E57" s="3">
        <f t="shared" si="4"/>
        <v>41.232575201760817</v>
      </c>
      <c r="F57" s="3">
        <v>5.62</v>
      </c>
      <c r="G57" s="3">
        <v>0</v>
      </c>
    </row>
    <row r="58" spans="1:7" hidden="1" x14ac:dyDescent="0.3">
      <c r="A58" s="5" t="s">
        <v>75</v>
      </c>
      <c r="B58" s="4" t="s">
        <v>14</v>
      </c>
      <c r="C58" s="3">
        <f>C55-C56-C57</f>
        <v>20.89</v>
      </c>
      <c r="D58" s="3">
        <f>D55-D56-D57</f>
        <v>16.649999999999999</v>
      </c>
      <c r="E58" s="3">
        <f>D58/C58*100</f>
        <v>79.703207276208701</v>
      </c>
      <c r="F58" s="3"/>
      <c r="G58" s="3"/>
    </row>
    <row r="59" spans="1:7" x14ac:dyDescent="0.3">
      <c r="A59" s="5" t="s">
        <v>47</v>
      </c>
      <c r="B59" s="2" t="s">
        <v>94</v>
      </c>
      <c r="C59" s="3">
        <v>16.82</v>
      </c>
      <c r="D59" s="3">
        <v>9.41</v>
      </c>
      <c r="E59" s="3">
        <f t="shared" si="4"/>
        <v>55.945303210463734</v>
      </c>
      <c r="F59" s="3">
        <v>9.41</v>
      </c>
      <c r="G59" s="3">
        <v>0</v>
      </c>
    </row>
    <row r="60" spans="1:7" hidden="1" x14ac:dyDescent="0.3">
      <c r="A60" s="8" t="s">
        <v>76</v>
      </c>
      <c r="B60" s="2" t="s">
        <v>69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</row>
    <row r="61" spans="1:7" ht="31.2" hidden="1" x14ac:dyDescent="0.3">
      <c r="A61" s="5" t="s">
        <v>77</v>
      </c>
      <c r="B61" s="4" t="s">
        <v>9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</row>
    <row r="62" spans="1:7" hidden="1" x14ac:dyDescent="0.3">
      <c r="A62" s="5" t="s">
        <v>78</v>
      </c>
      <c r="B62" s="4" t="s">
        <v>14</v>
      </c>
      <c r="C62" s="3">
        <f>C59-C60-C61</f>
        <v>16.82</v>
      </c>
      <c r="D62" s="3">
        <f>D59-D60-D61</f>
        <v>9.41</v>
      </c>
      <c r="E62" s="3">
        <f>D62/C62*100</f>
        <v>55.945303210463734</v>
      </c>
      <c r="F62" s="3"/>
      <c r="G62" s="3"/>
    </row>
    <row r="63" spans="1:7" x14ac:dyDescent="0.3">
      <c r="A63" s="5" t="s">
        <v>48</v>
      </c>
      <c r="B63" s="2" t="s">
        <v>95</v>
      </c>
      <c r="C63" s="3">
        <v>21.41</v>
      </c>
      <c r="D63" s="3">
        <v>16.34</v>
      </c>
      <c r="E63" s="3">
        <f t="shared" si="4"/>
        <v>76.319476879962636</v>
      </c>
      <c r="F63" s="3">
        <v>16.34</v>
      </c>
      <c r="G63" s="3">
        <v>0</v>
      </c>
    </row>
    <row r="64" spans="1:7" hidden="1" x14ac:dyDescent="0.3">
      <c r="A64" s="5" t="s">
        <v>61</v>
      </c>
      <c r="B64" s="4" t="s">
        <v>8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</row>
    <row r="65" spans="1:7" ht="31.2" hidden="1" x14ac:dyDescent="0.3">
      <c r="A65" s="5" t="s">
        <v>62</v>
      </c>
      <c r="B65" s="4" t="s">
        <v>9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</row>
    <row r="66" spans="1:7" hidden="1" x14ac:dyDescent="0.3">
      <c r="A66" s="8" t="s">
        <v>79</v>
      </c>
      <c r="B66" s="4" t="s">
        <v>14</v>
      </c>
      <c r="C66" s="3">
        <f>C63-C64-C65</f>
        <v>21.41</v>
      </c>
      <c r="D66" s="3">
        <f>D63-D64-D65</f>
        <v>16.34</v>
      </c>
      <c r="E66" s="3">
        <f>D66/C66*100</f>
        <v>76.319476879962636</v>
      </c>
      <c r="F66" s="3"/>
      <c r="G66" s="3"/>
    </row>
    <row r="67" spans="1:7" x14ac:dyDescent="0.3">
      <c r="A67" s="5" t="s">
        <v>49</v>
      </c>
      <c r="B67" s="2" t="s">
        <v>96</v>
      </c>
      <c r="C67" s="3">
        <v>7.06</v>
      </c>
      <c r="D67" s="3">
        <v>3.54</v>
      </c>
      <c r="E67" s="3">
        <f t="shared" si="4"/>
        <v>50.141643059490093</v>
      </c>
      <c r="F67" s="3">
        <v>3.34</v>
      </c>
      <c r="G67" s="3">
        <v>0.2</v>
      </c>
    </row>
    <row r="68" spans="1:7" hidden="1" x14ac:dyDescent="0.3">
      <c r="A68" s="5" t="s">
        <v>58</v>
      </c>
      <c r="B68" s="4" t="s">
        <v>8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</row>
    <row r="69" spans="1:7" ht="31.2" hidden="1" x14ac:dyDescent="0.3">
      <c r="A69" s="5" t="s">
        <v>59</v>
      </c>
      <c r="B69" s="4" t="s">
        <v>9</v>
      </c>
      <c r="C69" s="3">
        <v>5.0000000000000001E-3</v>
      </c>
      <c r="D69" s="3">
        <v>0</v>
      </c>
      <c r="E69" s="3">
        <f t="shared" si="4"/>
        <v>0</v>
      </c>
      <c r="F69" s="3">
        <v>0</v>
      </c>
      <c r="G69" s="3">
        <v>0</v>
      </c>
    </row>
    <row r="70" spans="1:7" hidden="1" x14ac:dyDescent="0.3">
      <c r="A70" s="5" t="s">
        <v>60</v>
      </c>
      <c r="B70" s="4" t="s">
        <v>14</v>
      </c>
      <c r="C70" s="3">
        <f>C67-C68-C69</f>
        <v>7.0549999999999997</v>
      </c>
      <c r="D70" s="3">
        <f>D67-D68-D69</f>
        <v>3.54</v>
      </c>
      <c r="E70" s="3">
        <f>D70/C70*100</f>
        <v>50.177179305457123</v>
      </c>
      <c r="F70" s="3"/>
      <c r="G70" s="3"/>
    </row>
    <row r="71" spans="1:7" x14ac:dyDescent="0.3">
      <c r="A71" s="5" t="s">
        <v>50</v>
      </c>
      <c r="B71" s="2" t="s">
        <v>97</v>
      </c>
      <c r="C71" s="3">
        <v>24.54</v>
      </c>
      <c r="D71" s="3">
        <v>11.07</v>
      </c>
      <c r="E71" s="3">
        <f t="shared" si="4"/>
        <v>45.110024449877756</v>
      </c>
      <c r="F71" s="3">
        <v>9.33</v>
      </c>
      <c r="G71" s="3">
        <v>1.74</v>
      </c>
    </row>
    <row r="72" spans="1:7" hidden="1" x14ac:dyDescent="0.3">
      <c r="A72" s="5" t="s">
        <v>55</v>
      </c>
      <c r="B72" s="4" t="s">
        <v>8</v>
      </c>
      <c r="C72" s="3">
        <v>4.7000000000000002E-3</v>
      </c>
      <c r="D72" s="3">
        <v>0</v>
      </c>
      <c r="E72" s="3">
        <f t="shared" si="4"/>
        <v>0</v>
      </c>
      <c r="F72" s="3">
        <v>0</v>
      </c>
      <c r="G72" s="3">
        <v>0</v>
      </c>
    </row>
    <row r="73" spans="1:7" ht="31.2" hidden="1" x14ac:dyDescent="0.3">
      <c r="A73" s="5" t="s">
        <v>56</v>
      </c>
      <c r="B73" s="4" t="s">
        <v>9</v>
      </c>
      <c r="C73" s="3">
        <v>0.65346000000000004</v>
      </c>
      <c r="D73" s="3">
        <v>0.54596</v>
      </c>
      <c r="E73" s="3">
        <f t="shared" si="4"/>
        <v>83.549107826033719</v>
      </c>
      <c r="F73" s="3">
        <v>0.54596</v>
      </c>
      <c r="G73" s="3">
        <v>0</v>
      </c>
    </row>
    <row r="74" spans="1:7" hidden="1" x14ac:dyDescent="0.3">
      <c r="A74" s="5" t="s">
        <v>57</v>
      </c>
      <c r="B74" s="4" t="s">
        <v>14</v>
      </c>
      <c r="C74" s="3">
        <f>C71-C72-C73</f>
        <v>23.88184</v>
      </c>
      <c r="D74" s="3">
        <f>D71-D72-D73</f>
        <v>10.524039999999999</v>
      </c>
      <c r="E74" s="3">
        <f>D74/C74*100</f>
        <v>44.067123806205885</v>
      </c>
      <c r="F74" s="3"/>
      <c r="G74" s="3"/>
    </row>
    <row r="75" spans="1:7" x14ac:dyDescent="0.3">
      <c r="A75" s="5" t="s">
        <v>51</v>
      </c>
      <c r="B75" s="2" t="s">
        <v>98</v>
      </c>
      <c r="C75" s="3">
        <v>21.48</v>
      </c>
      <c r="D75" s="3">
        <v>14.23</v>
      </c>
      <c r="E75" s="3">
        <f t="shared" si="4"/>
        <v>66.247672253258855</v>
      </c>
      <c r="F75" s="3">
        <v>14.23</v>
      </c>
      <c r="G75" s="3">
        <v>0</v>
      </c>
    </row>
    <row r="76" spans="1:7" hidden="1" x14ac:dyDescent="0.3">
      <c r="A76" s="8" t="s">
        <v>52</v>
      </c>
      <c r="B76" s="4" t="s">
        <v>8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</row>
    <row r="77" spans="1:7" ht="31.2" hidden="1" x14ac:dyDescent="0.3">
      <c r="A77" s="5" t="s">
        <v>53</v>
      </c>
      <c r="B77" s="4" t="s">
        <v>9</v>
      </c>
      <c r="C77" s="3">
        <v>1.39</v>
      </c>
      <c r="D77" s="3">
        <v>1.39</v>
      </c>
      <c r="E77" s="3">
        <f t="shared" si="4"/>
        <v>100</v>
      </c>
      <c r="F77" s="3">
        <v>1.39</v>
      </c>
      <c r="G77" s="3">
        <v>0</v>
      </c>
    </row>
    <row r="78" spans="1:7" hidden="1" x14ac:dyDescent="0.3">
      <c r="A78" s="5" t="s">
        <v>54</v>
      </c>
      <c r="B78" s="4" t="s">
        <v>14</v>
      </c>
      <c r="C78" s="3">
        <f>C75-C76-C77</f>
        <v>20.09</v>
      </c>
      <c r="D78" s="3">
        <f>D75-D76-D77</f>
        <v>12.84</v>
      </c>
      <c r="E78" s="3">
        <f>D78/C78*100</f>
        <v>63.912394225983071</v>
      </c>
      <c r="F78" s="3"/>
      <c r="G78" s="3"/>
    </row>
  </sheetData>
  <mergeCells count="6">
    <mergeCell ref="A2:G2"/>
    <mergeCell ref="A4:A6"/>
    <mergeCell ref="B4:B6"/>
    <mergeCell ref="C4:C6"/>
    <mergeCell ref="D4:G4"/>
    <mergeCell ref="D5:E5"/>
  </mergeCells>
  <pageMargins left="0.51181102362204722" right="0.31496062992125984" top="0.55118110236220474" bottom="0.55118110236220474" header="0.31496062992125984" footer="0.31496062992125984"/>
  <pageSetup paperSize="9" scale="75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ГРБС Поселений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 Zakupki PK</dc:creator>
  <cp:lastModifiedBy>feu17-02</cp:lastModifiedBy>
  <cp:lastPrinted>2020-08-27T05:22:14Z</cp:lastPrinted>
  <dcterms:created xsi:type="dcterms:W3CDTF">2018-02-05T10:58:43Z</dcterms:created>
  <dcterms:modified xsi:type="dcterms:W3CDTF">2020-08-27T05:35:39Z</dcterms:modified>
</cp:coreProperties>
</file>